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Procurement\RFx\Active #2620004 RFP - Fire Safety Inspections &amp; Maintenance Services\"/>
    </mc:Choice>
  </mc:AlternateContent>
  <xr:revisionPtr revIDLastSave="0" documentId="13_ncr:1_{D52161B1-6B19-4BC8-A4A7-32563B4E68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perty Listing" sheetId="1" r:id="rId1"/>
    <sheet name="Property 1 Pricing" sheetId="2" r:id="rId2"/>
    <sheet name="Property 2 Pricing" sheetId="3" r:id="rId3"/>
    <sheet name="Property 3 Pricing" sheetId="4" r:id="rId4"/>
    <sheet name="Property 4 Pricing" sheetId="5" r:id="rId5"/>
    <sheet name="Property 5 Pricing" sheetId="6" r:id="rId6"/>
    <sheet name="Property 6 Pricing" sheetId="7" r:id="rId7"/>
    <sheet name="Property 7 Pricing" sheetId="8" r:id="rId8"/>
    <sheet name="Property 8 Pricing" sheetId="9" r:id="rId9"/>
    <sheet name="Property 9 Pricing" sheetId="10" r:id="rId10"/>
    <sheet name="Property 10 Pricing" sheetId="18" r:id="rId11"/>
    <sheet name="Property 11 Pricing" sheetId="17" r:id="rId12"/>
    <sheet name="Property 12 Pricing" sheetId="16" r:id="rId13"/>
    <sheet name="Property 13 Pricing" sheetId="15" r:id="rId14"/>
    <sheet name="Property 14 Pricing" sheetId="14" r:id="rId15"/>
    <sheet name="Property 15 Pricing" sheetId="13" r:id="rId16"/>
    <sheet name="Property 16 Pricing" sheetId="12" r:id="rId17"/>
    <sheet name="Property 17 Pricing" sheetId="11" r:id="rId18"/>
    <sheet name="Property 18 Pricing" sheetId="19" r:id="rId19"/>
    <sheet name="Property 19 Pricing" sheetId="20" r:id="rId20"/>
    <sheet name="Property 20 Pricing" sheetId="21" r:id="rId21"/>
    <sheet name="Property 21 Pricing" sheetId="22" r:id="rId22"/>
    <sheet name="Property 22 Pricing" sheetId="23" r:id="rId23"/>
    <sheet name="Property 23 Pricing" sheetId="24" r:id="rId24"/>
    <sheet name="Property 24 Pricing" sheetId="25" r:id="rId25"/>
    <sheet name="Property 25 Pricing" sheetId="26" r:id="rId26"/>
    <sheet name="Property 26 Pricing" sheetId="27" r:id="rId27"/>
    <sheet name="Property 27 Pricing" sheetId="28" r:id="rId28"/>
    <sheet name="Property 28 Pricing" sheetId="29" r:id="rId29"/>
    <sheet name="Property 29 Pricing" sheetId="30" r:id="rId30"/>
    <sheet name="Property 30 Pricing" sheetId="31" r:id="rId31"/>
    <sheet name="Property 31 Pricing" sheetId="32" r:id="rId32"/>
    <sheet name="Property 32 Pricing" sheetId="33" r:id="rId33"/>
    <sheet name="Property 33 Pricing" sheetId="34" r:id="rId34"/>
    <sheet name="Property 34 Pricing" sheetId="35" r:id="rId35"/>
    <sheet name="Property 35 Pricing" sheetId="36" r:id="rId36"/>
    <sheet name="Property 36 Pricing" sheetId="37" r:id="rId37"/>
    <sheet name="Property 37 Pricing" sheetId="69" r:id="rId38"/>
    <sheet name="Property 38 Pricing" sheetId="38" r:id="rId39"/>
    <sheet name="Property 39 Pricing" sheetId="39" r:id="rId40"/>
    <sheet name="Property 40 Pricing" sheetId="40" r:id="rId41"/>
    <sheet name="Property 41 Pricing" sheetId="41" r:id="rId42"/>
    <sheet name="Property 42 Pricing" sheetId="42" r:id="rId43"/>
    <sheet name="Property 43 Pricing" sheetId="43" r:id="rId44"/>
    <sheet name="Property 44 Pricing" sheetId="44" r:id="rId45"/>
    <sheet name="Property 45 Pricing" sheetId="45" r:id="rId46"/>
    <sheet name="Property 46 Pricing" sheetId="46" r:id="rId47"/>
    <sheet name="Property 47 Pricing" sheetId="47" r:id="rId48"/>
    <sheet name="Property 48 Pricing" sheetId="48" r:id="rId49"/>
    <sheet name="Property 49 Pricing" sheetId="49" r:id="rId50"/>
    <sheet name="Property 50 Pricing" sheetId="50" r:id="rId51"/>
    <sheet name="Property 51 Pricing" sheetId="51" r:id="rId52"/>
    <sheet name="Property 52 Pricing" sheetId="52" r:id="rId53"/>
    <sheet name="Property 53 Pricing" sheetId="53" r:id="rId54"/>
    <sheet name="Property 54 Pricing" sheetId="54" r:id="rId55"/>
    <sheet name="Property 55 Pricing" sheetId="55" r:id="rId56"/>
    <sheet name="Property 56 Pricing" sheetId="56" r:id="rId57"/>
    <sheet name="Property 57 Pricing" sheetId="57" r:id="rId58"/>
    <sheet name="Property 58 Pricing" sheetId="58" r:id="rId59"/>
    <sheet name="Property 59 Pricing" sheetId="59" r:id="rId60"/>
    <sheet name="Property 60 Pricing" sheetId="60" r:id="rId61"/>
    <sheet name="Property 61 Pricing" sheetId="61" r:id="rId62"/>
    <sheet name="Property 62 Pricing" sheetId="62" r:id="rId63"/>
    <sheet name="Property 63 Pricing" sheetId="70" r:id="rId64"/>
    <sheet name="Property 64 Pricing" sheetId="63" r:id="rId65"/>
    <sheet name="Property 65 Pricing" sheetId="64" r:id="rId66"/>
    <sheet name="Property 66 Pricing" sheetId="65" r:id="rId67"/>
    <sheet name="Property 67 Pricing" sheetId="66" r:id="rId68"/>
    <sheet name="Property 68 Pricing" sheetId="67" r:id="rId69"/>
    <sheet name="Property 69 Pricing" sheetId="68" r:id="rId7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" i="70" l="1"/>
  <c r="O22" i="70"/>
  <c r="N22" i="70"/>
  <c r="M22" i="70"/>
  <c r="L22" i="70"/>
  <c r="K22" i="70"/>
  <c r="P21" i="70"/>
  <c r="O21" i="70"/>
  <c r="N21" i="70"/>
  <c r="M21" i="70"/>
  <c r="L21" i="70"/>
  <c r="K21" i="70"/>
  <c r="P20" i="70"/>
  <c r="O20" i="70"/>
  <c r="N20" i="70"/>
  <c r="M20" i="70"/>
  <c r="L20" i="70"/>
  <c r="K20" i="70"/>
  <c r="P19" i="70"/>
  <c r="O19" i="70"/>
  <c r="N19" i="70"/>
  <c r="M19" i="70"/>
  <c r="L19" i="70"/>
  <c r="K19" i="70"/>
  <c r="P18" i="70"/>
  <c r="O18" i="70"/>
  <c r="N18" i="70"/>
  <c r="M18" i="70"/>
  <c r="L18" i="70"/>
  <c r="K18" i="70"/>
  <c r="P17" i="70"/>
  <c r="O17" i="70"/>
  <c r="N17" i="70"/>
  <c r="M17" i="70"/>
  <c r="L17" i="70"/>
  <c r="K17" i="70"/>
  <c r="P16" i="70"/>
  <c r="O16" i="70"/>
  <c r="N16" i="70"/>
  <c r="M16" i="70"/>
  <c r="L16" i="70"/>
  <c r="K16" i="70"/>
  <c r="P15" i="70"/>
  <c r="O15" i="70"/>
  <c r="N15" i="70"/>
  <c r="M15" i="70"/>
  <c r="L15" i="70"/>
  <c r="K15" i="70"/>
  <c r="P14" i="70"/>
  <c r="O14" i="70"/>
  <c r="N14" i="70"/>
  <c r="M14" i="70"/>
  <c r="L14" i="70"/>
  <c r="K14" i="70"/>
  <c r="P13" i="70"/>
  <c r="O13" i="70"/>
  <c r="N13" i="70"/>
  <c r="M13" i="70"/>
  <c r="L13" i="70"/>
  <c r="K13" i="70"/>
  <c r="P12" i="70"/>
  <c r="O12" i="70"/>
  <c r="N12" i="70"/>
  <c r="M12" i="70"/>
  <c r="L12" i="70"/>
  <c r="K12" i="70"/>
  <c r="P11" i="70"/>
  <c r="O11" i="70"/>
  <c r="N11" i="70"/>
  <c r="M11" i="70"/>
  <c r="L11" i="70"/>
  <c r="K11" i="70"/>
  <c r="P10" i="70"/>
  <c r="O10" i="70"/>
  <c r="N10" i="70"/>
  <c r="M10" i="70"/>
  <c r="L10" i="70"/>
  <c r="K10" i="70"/>
  <c r="P9" i="70"/>
  <c r="O9" i="70"/>
  <c r="N9" i="70"/>
  <c r="M9" i="70"/>
  <c r="L9" i="70"/>
  <c r="K9" i="70"/>
  <c r="P8" i="70"/>
  <c r="O8" i="70"/>
  <c r="N8" i="70"/>
  <c r="M8" i="70"/>
  <c r="L8" i="70"/>
  <c r="K8" i="70"/>
  <c r="P7" i="70"/>
  <c r="O7" i="70"/>
  <c r="N7" i="70"/>
  <c r="M7" i="70"/>
  <c r="L7" i="70"/>
  <c r="K7" i="70"/>
  <c r="P6" i="70"/>
  <c r="O6" i="70"/>
  <c r="N6" i="70"/>
  <c r="M6" i="70"/>
  <c r="L6" i="70"/>
  <c r="K6" i="70"/>
  <c r="P5" i="70"/>
  <c r="O5" i="70"/>
  <c r="N5" i="70"/>
  <c r="M5" i="70"/>
  <c r="L5" i="70"/>
  <c r="K5" i="70"/>
  <c r="P4" i="70"/>
  <c r="O4" i="70"/>
  <c r="N4" i="70"/>
  <c r="M4" i="70"/>
  <c r="L4" i="70"/>
  <c r="K4" i="70"/>
  <c r="P3" i="70"/>
  <c r="O3" i="70"/>
  <c r="N3" i="70"/>
  <c r="M3" i="70"/>
  <c r="L3" i="70"/>
  <c r="K3" i="70"/>
  <c r="P22" i="69"/>
  <c r="O22" i="69"/>
  <c r="N22" i="69"/>
  <c r="M22" i="69"/>
  <c r="L22" i="69"/>
  <c r="K22" i="69"/>
  <c r="P21" i="69"/>
  <c r="O21" i="69"/>
  <c r="N21" i="69"/>
  <c r="M21" i="69"/>
  <c r="L21" i="69"/>
  <c r="K21" i="69"/>
  <c r="P20" i="69"/>
  <c r="O20" i="69"/>
  <c r="N20" i="69"/>
  <c r="M20" i="69"/>
  <c r="L20" i="69"/>
  <c r="K20" i="69"/>
  <c r="P19" i="69"/>
  <c r="O19" i="69"/>
  <c r="N19" i="69"/>
  <c r="M19" i="69"/>
  <c r="L19" i="69"/>
  <c r="K19" i="69"/>
  <c r="P18" i="69"/>
  <c r="O18" i="69"/>
  <c r="N18" i="69"/>
  <c r="M18" i="69"/>
  <c r="L18" i="69"/>
  <c r="K18" i="69"/>
  <c r="P17" i="69"/>
  <c r="O17" i="69"/>
  <c r="N17" i="69"/>
  <c r="M17" i="69"/>
  <c r="L17" i="69"/>
  <c r="K17" i="69"/>
  <c r="P16" i="69"/>
  <c r="O16" i="69"/>
  <c r="N16" i="69"/>
  <c r="M16" i="69"/>
  <c r="L16" i="69"/>
  <c r="K16" i="69"/>
  <c r="P15" i="69"/>
  <c r="O15" i="69"/>
  <c r="N15" i="69"/>
  <c r="M15" i="69"/>
  <c r="L15" i="69"/>
  <c r="K15" i="69"/>
  <c r="P14" i="69"/>
  <c r="O14" i="69"/>
  <c r="N14" i="69"/>
  <c r="M14" i="69"/>
  <c r="L14" i="69"/>
  <c r="K14" i="69"/>
  <c r="P13" i="69"/>
  <c r="O13" i="69"/>
  <c r="N13" i="69"/>
  <c r="M13" i="69"/>
  <c r="L13" i="69"/>
  <c r="K13" i="69"/>
  <c r="P12" i="69"/>
  <c r="O12" i="69"/>
  <c r="N12" i="69"/>
  <c r="M12" i="69"/>
  <c r="L12" i="69"/>
  <c r="K12" i="69"/>
  <c r="P11" i="69"/>
  <c r="O11" i="69"/>
  <c r="N11" i="69"/>
  <c r="M11" i="69"/>
  <c r="L11" i="69"/>
  <c r="K11" i="69"/>
  <c r="P10" i="69"/>
  <c r="O10" i="69"/>
  <c r="N10" i="69"/>
  <c r="M10" i="69"/>
  <c r="L10" i="69"/>
  <c r="K10" i="69"/>
  <c r="P9" i="69"/>
  <c r="O9" i="69"/>
  <c r="N9" i="69"/>
  <c r="M9" i="69"/>
  <c r="L9" i="69"/>
  <c r="K9" i="69"/>
  <c r="P8" i="69"/>
  <c r="O8" i="69"/>
  <c r="N8" i="69"/>
  <c r="M8" i="69"/>
  <c r="L8" i="69"/>
  <c r="K8" i="69"/>
  <c r="P7" i="69"/>
  <c r="O7" i="69"/>
  <c r="N7" i="69"/>
  <c r="M7" i="69"/>
  <c r="L7" i="69"/>
  <c r="K7" i="69"/>
  <c r="P6" i="69"/>
  <c r="O6" i="69"/>
  <c r="N6" i="69"/>
  <c r="M6" i="69"/>
  <c r="L6" i="69"/>
  <c r="K6" i="69"/>
  <c r="P5" i="69"/>
  <c r="O5" i="69"/>
  <c r="N5" i="69"/>
  <c r="M5" i="69"/>
  <c r="L5" i="69"/>
  <c r="K5" i="69"/>
  <c r="P4" i="69"/>
  <c r="O4" i="69"/>
  <c r="N4" i="69"/>
  <c r="M4" i="69"/>
  <c r="L4" i="69"/>
  <c r="K4" i="69"/>
  <c r="P3" i="69"/>
  <c r="O3" i="69"/>
  <c r="N3" i="69"/>
  <c r="M3" i="69"/>
  <c r="L3" i="69"/>
  <c r="K3" i="69"/>
  <c r="P22" i="68"/>
  <c r="O22" i="68"/>
  <c r="N22" i="68"/>
  <c r="M22" i="68"/>
  <c r="L22" i="68"/>
  <c r="K22" i="68"/>
  <c r="P21" i="68"/>
  <c r="O21" i="68"/>
  <c r="N21" i="68"/>
  <c r="M21" i="68"/>
  <c r="L21" i="68"/>
  <c r="K21" i="68"/>
  <c r="P20" i="68"/>
  <c r="O20" i="68"/>
  <c r="N20" i="68"/>
  <c r="M20" i="68"/>
  <c r="L20" i="68"/>
  <c r="K20" i="68"/>
  <c r="P19" i="68"/>
  <c r="O19" i="68"/>
  <c r="N19" i="68"/>
  <c r="M19" i="68"/>
  <c r="L19" i="68"/>
  <c r="K19" i="68"/>
  <c r="P18" i="68"/>
  <c r="O18" i="68"/>
  <c r="N18" i="68"/>
  <c r="M18" i="68"/>
  <c r="L18" i="68"/>
  <c r="K18" i="68"/>
  <c r="P17" i="68"/>
  <c r="O17" i="68"/>
  <c r="N17" i="68"/>
  <c r="M17" i="68"/>
  <c r="L17" i="68"/>
  <c r="K17" i="68"/>
  <c r="P16" i="68"/>
  <c r="O16" i="68"/>
  <c r="N16" i="68"/>
  <c r="M16" i="68"/>
  <c r="L16" i="68"/>
  <c r="K16" i="68"/>
  <c r="P15" i="68"/>
  <c r="O15" i="68"/>
  <c r="N15" i="68"/>
  <c r="M15" i="68"/>
  <c r="L15" i="68"/>
  <c r="K15" i="68"/>
  <c r="P14" i="68"/>
  <c r="O14" i="68"/>
  <c r="N14" i="68"/>
  <c r="M14" i="68"/>
  <c r="L14" i="68"/>
  <c r="K14" i="68"/>
  <c r="P13" i="68"/>
  <c r="O13" i="68"/>
  <c r="N13" i="68"/>
  <c r="M13" i="68"/>
  <c r="L13" i="68"/>
  <c r="K13" i="68"/>
  <c r="P12" i="68"/>
  <c r="O12" i="68"/>
  <c r="N12" i="68"/>
  <c r="M12" i="68"/>
  <c r="L12" i="68"/>
  <c r="K12" i="68"/>
  <c r="P11" i="68"/>
  <c r="O11" i="68"/>
  <c r="N11" i="68"/>
  <c r="M11" i="68"/>
  <c r="L11" i="68"/>
  <c r="K11" i="68"/>
  <c r="P10" i="68"/>
  <c r="O10" i="68"/>
  <c r="N10" i="68"/>
  <c r="M10" i="68"/>
  <c r="L10" i="68"/>
  <c r="K10" i="68"/>
  <c r="P9" i="68"/>
  <c r="O9" i="68"/>
  <c r="N9" i="68"/>
  <c r="M9" i="68"/>
  <c r="L9" i="68"/>
  <c r="K9" i="68"/>
  <c r="P8" i="68"/>
  <c r="O8" i="68"/>
  <c r="N8" i="68"/>
  <c r="M8" i="68"/>
  <c r="L8" i="68"/>
  <c r="K8" i="68"/>
  <c r="P7" i="68"/>
  <c r="O7" i="68"/>
  <c r="N7" i="68"/>
  <c r="M7" i="68"/>
  <c r="L7" i="68"/>
  <c r="K7" i="68"/>
  <c r="P6" i="68"/>
  <c r="O6" i="68"/>
  <c r="N6" i="68"/>
  <c r="M6" i="68"/>
  <c r="L6" i="68"/>
  <c r="K6" i="68"/>
  <c r="P5" i="68"/>
  <c r="O5" i="68"/>
  <c r="N5" i="68"/>
  <c r="M5" i="68"/>
  <c r="L5" i="68"/>
  <c r="K5" i="68"/>
  <c r="P4" i="68"/>
  <c r="O4" i="68"/>
  <c r="N4" i="68"/>
  <c r="M4" i="68"/>
  <c r="L4" i="68"/>
  <c r="K4" i="68"/>
  <c r="P3" i="68"/>
  <c r="O3" i="68"/>
  <c r="N3" i="68"/>
  <c r="M3" i="68"/>
  <c r="L3" i="68"/>
  <c r="K3" i="68"/>
  <c r="P22" i="67"/>
  <c r="O22" i="67"/>
  <c r="N22" i="67"/>
  <c r="M22" i="67"/>
  <c r="L22" i="67"/>
  <c r="K22" i="67"/>
  <c r="P21" i="67"/>
  <c r="O21" i="67"/>
  <c r="N21" i="67"/>
  <c r="M21" i="67"/>
  <c r="L21" i="67"/>
  <c r="K21" i="67"/>
  <c r="P20" i="67"/>
  <c r="O20" i="67"/>
  <c r="N20" i="67"/>
  <c r="M20" i="67"/>
  <c r="L20" i="67"/>
  <c r="K20" i="67"/>
  <c r="P19" i="67"/>
  <c r="O19" i="67"/>
  <c r="N19" i="67"/>
  <c r="M19" i="67"/>
  <c r="L19" i="67"/>
  <c r="K19" i="67"/>
  <c r="P18" i="67"/>
  <c r="O18" i="67"/>
  <c r="N18" i="67"/>
  <c r="M18" i="67"/>
  <c r="L18" i="67"/>
  <c r="K18" i="67"/>
  <c r="P17" i="67"/>
  <c r="O17" i="67"/>
  <c r="N17" i="67"/>
  <c r="M17" i="67"/>
  <c r="L17" i="67"/>
  <c r="K17" i="67"/>
  <c r="P16" i="67"/>
  <c r="O16" i="67"/>
  <c r="N16" i="67"/>
  <c r="M16" i="67"/>
  <c r="L16" i="67"/>
  <c r="K16" i="67"/>
  <c r="P15" i="67"/>
  <c r="O15" i="67"/>
  <c r="N15" i="67"/>
  <c r="M15" i="67"/>
  <c r="L15" i="67"/>
  <c r="K15" i="67"/>
  <c r="P14" i="67"/>
  <c r="O14" i="67"/>
  <c r="N14" i="67"/>
  <c r="M14" i="67"/>
  <c r="L14" i="67"/>
  <c r="K14" i="67"/>
  <c r="P13" i="67"/>
  <c r="O13" i="67"/>
  <c r="N13" i="67"/>
  <c r="M13" i="67"/>
  <c r="L13" i="67"/>
  <c r="K13" i="67"/>
  <c r="P12" i="67"/>
  <c r="O12" i="67"/>
  <c r="N12" i="67"/>
  <c r="M12" i="67"/>
  <c r="L12" i="67"/>
  <c r="K12" i="67"/>
  <c r="P11" i="67"/>
  <c r="O11" i="67"/>
  <c r="N11" i="67"/>
  <c r="M11" i="67"/>
  <c r="L11" i="67"/>
  <c r="K11" i="67"/>
  <c r="P10" i="67"/>
  <c r="O10" i="67"/>
  <c r="N10" i="67"/>
  <c r="M10" i="67"/>
  <c r="L10" i="67"/>
  <c r="K10" i="67"/>
  <c r="P9" i="67"/>
  <c r="O9" i="67"/>
  <c r="N9" i="67"/>
  <c r="M9" i="67"/>
  <c r="L9" i="67"/>
  <c r="K9" i="67"/>
  <c r="P8" i="67"/>
  <c r="O8" i="67"/>
  <c r="N8" i="67"/>
  <c r="M8" i="67"/>
  <c r="L8" i="67"/>
  <c r="K8" i="67"/>
  <c r="P7" i="67"/>
  <c r="O7" i="67"/>
  <c r="N7" i="67"/>
  <c r="M7" i="67"/>
  <c r="L7" i="67"/>
  <c r="K7" i="67"/>
  <c r="P6" i="67"/>
  <c r="O6" i="67"/>
  <c r="N6" i="67"/>
  <c r="M6" i="67"/>
  <c r="L6" i="67"/>
  <c r="K6" i="67"/>
  <c r="P5" i="67"/>
  <c r="O5" i="67"/>
  <c r="N5" i="67"/>
  <c r="M5" i="67"/>
  <c r="L5" i="67"/>
  <c r="K5" i="67"/>
  <c r="P4" i="67"/>
  <c r="O4" i="67"/>
  <c r="N4" i="67"/>
  <c r="M4" i="67"/>
  <c r="L4" i="67"/>
  <c r="K4" i="67"/>
  <c r="P3" i="67"/>
  <c r="O3" i="67"/>
  <c r="N3" i="67"/>
  <c r="M3" i="67"/>
  <c r="L3" i="67"/>
  <c r="K3" i="67"/>
  <c r="P22" i="66"/>
  <c r="O22" i="66"/>
  <c r="N22" i="66"/>
  <c r="M22" i="66"/>
  <c r="L22" i="66"/>
  <c r="K22" i="66"/>
  <c r="P21" i="66"/>
  <c r="O21" i="66"/>
  <c r="N21" i="66"/>
  <c r="M21" i="66"/>
  <c r="L21" i="66"/>
  <c r="K21" i="66"/>
  <c r="P20" i="66"/>
  <c r="O20" i="66"/>
  <c r="N20" i="66"/>
  <c r="M20" i="66"/>
  <c r="L20" i="66"/>
  <c r="K20" i="66"/>
  <c r="P19" i="66"/>
  <c r="O19" i="66"/>
  <c r="N19" i="66"/>
  <c r="M19" i="66"/>
  <c r="L19" i="66"/>
  <c r="K19" i="66"/>
  <c r="P18" i="66"/>
  <c r="O18" i="66"/>
  <c r="N18" i="66"/>
  <c r="M18" i="66"/>
  <c r="L18" i="66"/>
  <c r="K18" i="66"/>
  <c r="P17" i="66"/>
  <c r="O17" i="66"/>
  <c r="N17" i="66"/>
  <c r="M17" i="66"/>
  <c r="L17" i="66"/>
  <c r="K17" i="66"/>
  <c r="P16" i="66"/>
  <c r="O16" i="66"/>
  <c r="N16" i="66"/>
  <c r="M16" i="66"/>
  <c r="L16" i="66"/>
  <c r="K16" i="66"/>
  <c r="P15" i="66"/>
  <c r="O15" i="66"/>
  <c r="N15" i="66"/>
  <c r="M15" i="66"/>
  <c r="L15" i="66"/>
  <c r="K15" i="66"/>
  <c r="P14" i="66"/>
  <c r="O14" i="66"/>
  <c r="N14" i="66"/>
  <c r="M14" i="66"/>
  <c r="L14" i="66"/>
  <c r="K14" i="66"/>
  <c r="P13" i="66"/>
  <c r="O13" i="66"/>
  <c r="N13" i="66"/>
  <c r="M13" i="66"/>
  <c r="L13" i="66"/>
  <c r="K13" i="66"/>
  <c r="P12" i="66"/>
  <c r="O12" i="66"/>
  <c r="N12" i="66"/>
  <c r="M12" i="66"/>
  <c r="L12" i="66"/>
  <c r="K12" i="66"/>
  <c r="P11" i="66"/>
  <c r="O11" i="66"/>
  <c r="N11" i="66"/>
  <c r="M11" i="66"/>
  <c r="L11" i="66"/>
  <c r="K11" i="66"/>
  <c r="P10" i="66"/>
  <c r="O10" i="66"/>
  <c r="N10" i="66"/>
  <c r="M10" i="66"/>
  <c r="L10" i="66"/>
  <c r="K10" i="66"/>
  <c r="P9" i="66"/>
  <c r="O9" i="66"/>
  <c r="N9" i="66"/>
  <c r="M9" i="66"/>
  <c r="L9" i="66"/>
  <c r="K9" i="66"/>
  <c r="P8" i="66"/>
  <c r="O8" i="66"/>
  <c r="N8" i="66"/>
  <c r="M8" i="66"/>
  <c r="L8" i="66"/>
  <c r="K8" i="66"/>
  <c r="P7" i="66"/>
  <c r="O7" i="66"/>
  <c r="N7" i="66"/>
  <c r="M7" i="66"/>
  <c r="L7" i="66"/>
  <c r="K7" i="66"/>
  <c r="P6" i="66"/>
  <c r="O6" i="66"/>
  <c r="N6" i="66"/>
  <c r="M6" i="66"/>
  <c r="L6" i="66"/>
  <c r="K6" i="66"/>
  <c r="P5" i="66"/>
  <c r="O5" i="66"/>
  <c r="N5" i="66"/>
  <c r="M5" i="66"/>
  <c r="L5" i="66"/>
  <c r="K5" i="66"/>
  <c r="P4" i="66"/>
  <c r="O4" i="66"/>
  <c r="N4" i="66"/>
  <c r="M4" i="66"/>
  <c r="L4" i="66"/>
  <c r="K4" i="66"/>
  <c r="P3" i="66"/>
  <c r="O3" i="66"/>
  <c r="N3" i="66"/>
  <c r="M3" i="66"/>
  <c r="L3" i="66"/>
  <c r="K3" i="66"/>
  <c r="P22" i="65"/>
  <c r="O22" i="65"/>
  <c r="N22" i="65"/>
  <c r="M22" i="65"/>
  <c r="L22" i="65"/>
  <c r="K22" i="65"/>
  <c r="P21" i="65"/>
  <c r="O21" i="65"/>
  <c r="N21" i="65"/>
  <c r="M21" i="65"/>
  <c r="L21" i="65"/>
  <c r="K21" i="65"/>
  <c r="P20" i="65"/>
  <c r="O20" i="65"/>
  <c r="N20" i="65"/>
  <c r="M20" i="65"/>
  <c r="L20" i="65"/>
  <c r="K20" i="65"/>
  <c r="P19" i="65"/>
  <c r="O19" i="65"/>
  <c r="N19" i="65"/>
  <c r="M19" i="65"/>
  <c r="L19" i="65"/>
  <c r="K19" i="65"/>
  <c r="P18" i="65"/>
  <c r="O18" i="65"/>
  <c r="N18" i="65"/>
  <c r="M18" i="65"/>
  <c r="L18" i="65"/>
  <c r="K18" i="65"/>
  <c r="P17" i="65"/>
  <c r="O17" i="65"/>
  <c r="N17" i="65"/>
  <c r="M17" i="65"/>
  <c r="L17" i="65"/>
  <c r="K17" i="65"/>
  <c r="P16" i="65"/>
  <c r="O16" i="65"/>
  <c r="N16" i="65"/>
  <c r="M16" i="65"/>
  <c r="L16" i="65"/>
  <c r="K16" i="65"/>
  <c r="P15" i="65"/>
  <c r="O15" i="65"/>
  <c r="N15" i="65"/>
  <c r="M15" i="65"/>
  <c r="L15" i="65"/>
  <c r="K15" i="65"/>
  <c r="P14" i="65"/>
  <c r="O14" i="65"/>
  <c r="N14" i="65"/>
  <c r="M14" i="65"/>
  <c r="L14" i="65"/>
  <c r="K14" i="65"/>
  <c r="P13" i="65"/>
  <c r="O13" i="65"/>
  <c r="N13" i="65"/>
  <c r="M13" i="65"/>
  <c r="L13" i="65"/>
  <c r="K13" i="65"/>
  <c r="P12" i="65"/>
  <c r="O12" i="65"/>
  <c r="N12" i="65"/>
  <c r="M12" i="65"/>
  <c r="L12" i="65"/>
  <c r="K12" i="65"/>
  <c r="P11" i="65"/>
  <c r="O11" i="65"/>
  <c r="N11" i="65"/>
  <c r="M11" i="65"/>
  <c r="L11" i="65"/>
  <c r="K11" i="65"/>
  <c r="P10" i="65"/>
  <c r="O10" i="65"/>
  <c r="N10" i="65"/>
  <c r="M10" i="65"/>
  <c r="L10" i="65"/>
  <c r="K10" i="65"/>
  <c r="P9" i="65"/>
  <c r="O9" i="65"/>
  <c r="N9" i="65"/>
  <c r="M9" i="65"/>
  <c r="L9" i="65"/>
  <c r="K9" i="65"/>
  <c r="P8" i="65"/>
  <c r="O8" i="65"/>
  <c r="N8" i="65"/>
  <c r="M8" i="65"/>
  <c r="L8" i="65"/>
  <c r="K8" i="65"/>
  <c r="P7" i="65"/>
  <c r="O7" i="65"/>
  <c r="N7" i="65"/>
  <c r="M7" i="65"/>
  <c r="L7" i="65"/>
  <c r="K7" i="65"/>
  <c r="P6" i="65"/>
  <c r="O6" i="65"/>
  <c r="N6" i="65"/>
  <c r="M6" i="65"/>
  <c r="L6" i="65"/>
  <c r="K6" i="65"/>
  <c r="P5" i="65"/>
  <c r="O5" i="65"/>
  <c r="N5" i="65"/>
  <c r="M5" i="65"/>
  <c r="L5" i="65"/>
  <c r="K5" i="65"/>
  <c r="P4" i="65"/>
  <c r="O4" i="65"/>
  <c r="N4" i="65"/>
  <c r="M4" i="65"/>
  <c r="L4" i="65"/>
  <c r="K4" i="65"/>
  <c r="P3" i="65"/>
  <c r="O3" i="65"/>
  <c r="N3" i="65"/>
  <c r="M3" i="65"/>
  <c r="L3" i="65"/>
  <c r="K3" i="65"/>
  <c r="P22" i="64"/>
  <c r="O22" i="64"/>
  <c r="N22" i="64"/>
  <c r="M22" i="64"/>
  <c r="L22" i="64"/>
  <c r="K22" i="64"/>
  <c r="P21" i="64"/>
  <c r="O21" i="64"/>
  <c r="N21" i="64"/>
  <c r="M21" i="64"/>
  <c r="L21" i="64"/>
  <c r="K21" i="64"/>
  <c r="P20" i="64"/>
  <c r="O20" i="64"/>
  <c r="N20" i="64"/>
  <c r="M20" i="64"/>
  <c r="L20" i="64"/>
  <c r="K20" i="64"/>
  <c r="P19" i="64"/>
  <c r="O19" i="64"/>
  <c r="N19" i="64"/>
  <c r="M19" i="64"/>
  <c r="L19" i="64"/>
  <c r="K19" i="64"/>
  <c r="P18" i="64"/>
  <c r="O18" i="64"/>
  <c r="N18" i="64"/>
  <c r="M18" i="64"/>
  <c r="L18" i="64"/>
  <c r="K18" i="64"/>
  <c r="P17" i="64"/>
  <c r="O17" i="64"/>
  <c r="N17" i="64"/>
  <c r="M17" i="64"/>
  <c r="L17" i="64"/>
  <c r="K17" i="64"/>
  <c r="P16" i="64"/>
  <c r="O16" i="64"/>
  <c r="N16" i="64"/>
  <c r="M16" i="64"/>
  <c r="L16" i="64"/>
  <c r="K16" i="64"/>
  <c r="P15" i="64"/>
  <c r="O15" i="64"/>
  <c r="N15" i="64"/>
  <c r="M15" i="64"/>
  <c r="L15" i="64"/>
  <c r="K15" i="64"/>
  <c r="P14" i="64"/>
  <c r="O14" i="64"/>
  <c r="N14" i="64"/>
  <c r="M14" i="64"/>
  <c r="L14" i="64"/>
  <c r="K14" i="64"/>
  <c r="P13" i="64"/>
  <c r="O13" i="64"/>
  <c r="N13" i="64"/>
  <c r="M13" i="64"/>
  <c r="L13" i="64"/>
  <c r="K13" i="64"/>
  <c r="P12" i="64"/>
  <c r="O12" i="64"/>
  <c r="N12" i="64"/>
  <c r="M12" i="64"/>
  <c r="L12" i="64"/>
  <c r="K12" i="64"/>
  <c r="P11" i="64"/>
  <c r="O11" i="64"/>
  <c r="N11" i="64"/>
  <c r="M11" i="64"/>
  <c r="L11" i="64"/>
  <c r="K11" i="64"/>
  <c r="P10" i="64"/>
  <c r="O10" i="64"/>
  <c r="N10" i="64"/>
  <c r="M10" i="64"/>
  <c r="L10" i="64"/>
  <c r="K10" i="64"/>
  <c r="P9" i="64"/>
  <c r="O9" i="64"/>
  <c r="N9" i="64"/>
  <c r="M9" i="64"/>
  <c r="L9" i="64"/>
  <c r="K9" i="64"/>
  <c r="P8" i="64"/>
  <c r="O8" i="64"/>
  <c r="N8" i="64"/>
  <c r="M8" i="64"/>
  <c r="L8" i="64"/>
  <c r="K8" i="64"/>
  <c r="P7" i="64"/>
  <c r="O7" i="64"/>
  <c r="N7" i="64"/>
  <c r="M7" i="64"/>
  <c r="L7" i="64"/>
  <c r="K7" i="64"/>
  <c r="P6" i="64"/>
  <c r="O6" i="64"/>
  <c r="N6" i="64"/>
  <c r="M6" i="64"/>
  <c r="L6" i="64"/>
  <c r="K6" i="64"/>
  <c r="P5" i="64"/>
  <c r="O5" i="64"/>
  <c r="N5" i="64"/>
  <c r="M5" i="64"/>
  <c r="L5" i="64"/>
  <c r="K5" i="64"/>
  <c r="P4" i="64"/>
  <c r="O4" i="64"/>
  <c r="N4" i="64"/>
  <c r="M4" i="64"/>
  <c r="L4" i="64"/>
  <c r="K4" i="64"/>
  <c r="P3" i="64"/>
  <c r="O3" i="64"/>
  <c r="N3" i="64"/>
  <c r="M3" i="64"/>
  <c r="L3" i="64"/>
  <c r="K3" i="64"/>
  <c r="P22" i="63"/>
  <c r="O22" i="63"/>
  <c r="N22" i="63"/>
  <c r="M22" i="63"/>
  <c r="L22" i="63"/>
  <c r="K22" i="63"/>
  <c r="P21" i="63"/>
  <c r="O21" i="63"/>
  <c r="N21" i="63"/>
  <c r="M21" i="63"/>
  <c r="L21" i="63"/>
  <c r="K21" i="63"/>
  <c r="P20" i="63"/>
  <c r="O20" i="63"/>
  <c r="N20" i="63"/>
  <c r="M20" i="63"/>
  <c r="L20" i="63"/>
  <c r="K20" i="63"/>
  <c r="P19" i="63"/>
  <c r="O19" i="63"/>
  <c r="N19" i="63"/>
  <c r="M19" i="63"/>
  <c r="L19" i="63"/>
  <c r="K19" i="63"/>
  <c r="P18" i="63"/>
  <c r="O18" i="63"/>
  <c r="N18" i="63"/>
  <c r="M18" i="63"/>
  <c r="L18" i="63"/>
  <c r="K18" i="63"/>
  <c r="P17" i="63"/>
  <c r="O17" i="63"/>
  <c r="N17" i="63"/>
  <c r="M17" i="63"/>
  <c r="L17" i="63"/>
  <c r="K17" i="63"/>
  <c r="P16" i="63"/>
  <c r="O16" i="63"/>
  <c r="N16" i="63"/>
  <c r="M16" i="63"/>
  <c r="L16" i="63"/>
  <c r="K16" i="63"/>
  <c r="P15" i="63"/>
  <c r="O15" i="63"/>
  <c r="N15" i="63"/>
  <c r="M15" i="63"/>
  <c r="L15" i="63"/>
  <c r="K15" i="63"/>
  <c r="P14" i="63"/>
  <c r="O14" i="63"/>
  <c r="N14" i="63"/>
  <c r="M14" i="63"/>
  <c r="L14" i="63"/>
  <c r="K14" i="63"/>
  <c r="P13" i="63"/>
  <c r="O13" i="63"/>
  <c r="N13" i="63"/>
  <c r="M13" i="63"/>
  <c r="L13" i="63"/>
  <c r="K13" i="63"/>
  <c r="P12" i="63"/>
  <c r="O12" i="63"/>
  <c r="N12" i="63"/>
  <c r="M12" i="63"/>
  <c r="L12" i="63"/>
  <c r="K12" i="63"/>
  <c r="P11" i="63"/>
  <c r="O11" i="63"/>
  <c r="N11" i="63"/>
  <c r="M11" i="63"/>
  <c r="L11" i="63"/>
  <c r="K11" i="63"/>
  <c r="P10" i="63"/>
  <c r="O10" i="63"/>
  <c r="N10" i="63"/>
  <c r="M10" i="63"/>
  <c r="L10" i="63"/>
  <c r="K10" i="63"/>
  <c r="P9" i="63"/>
  <c r="O9" i="63"/>
  <c r="N9" i="63"/>
  <c r="M9" i="63"/>
  <c r="L9" i="63"/>
  <c r="K9" i="63"/>
  <c r="P8" i="63"/>
  <c r="O8" i="63"/>
  <c r="N8" i="63"/>
  <c r="M8" i="63"/>
  <c r="L8" i="63"/>
  <c r="K8" i="63"/>
  <c r="P7" i="63"/>
  <c r="O7" i="63"/>
  <c r="N7" i="63"/>
  <c r="M7" i="63"/>
  <c r="L7" i="63"/>
  <c r="K7" i="63"/>
  <c r="P6" i="63"/>
  <c r="O6" i="63"/>
  <c r="N6" i="63"/>
  <c r="M6" i="63"/>
  <c r="L6" i="63"/>
  <c r="K6" i="63"/>
  <c r="P5" i="63"/>
  <c r="O5" i="63"/>
  <c r="N5" i="63"/>
  <c r="M5" i="63"/>
  <c r="L5" i="63"/>
  <c r="K5" i="63"/>
  <c r="P4" i="63"/>
  <c r="O4" i="63"/>
  <c r="N4" i="63"/>
  <c r="M4" i="63"/>
  <c r="L4" i="63"/>
  <c r="K4" i="63"/>
  <c r="P3" i="63"/>
  <c r="O3" i="63"/>
  <c r="N3" i="63"/>
  <c r="M3" i="63"/>
  <c r="L3" i="63"/>
  <c r="K3" i="63"/>
  <c r="P22" i="62"/>
  <c r="O22" i="62"/>
  <c r="N22" i="62"/>
  <c r="M22" i="62"/>
  <c r="L22" i="62"/>
  <c r="K22" i="62"/>
  <c r="P21" i="62"/>
  <c r="O21" i="62"/>
  <c r="N21" i="62"/>
  <c r="M21" i="62"/>
  <c r="L21" i="62"/>
  <c r="K21" i="62"/>
  <c r="P20" i="62"/>
  <c r="O20" i="62"/>
  <c r="N20" i="62"/>
  <c r="M20" i="62"/>
  <c r="L20" i="62"/>
  <c r="K20" i="62"/>
  <c r="P19" i="62"/>
  <c r="O19" i="62"/>
  <c r="N19" i="62"/>
  <c r="M19" i="62"/>
  <c r="L19" i="62"/>
  <c r="K19" i="62"/>
  <c r="P18" i="62"/>
  <c r="O18" i="62"/>
  <c r="N18" i="62"/>
  <c r="M18" i="62"/>
  <c r="L18" i="62"/>
  <c r="K18" i="62"/>
  <c r="P17" i="62"/>
  <c r="O17" i="62"/>
  <c r="N17" i="62"/>
  <c r="M17" i="62"/>
  <c r="L17" i="62"/>
  <c r="K17" i="62"/>
  <c r="P16" i="62"/>
  <c r="O16" i="62"/>
  <c r="N16" i="62"/>
  <c r="M16" i="62"/>
  <c r="L16" i="62"/>
  <c r="K16" i="62"/>
  <c r="P15" i="62"/>
  <c r="O15" i="62"/>
  <c r="N15" i="62"/>
  <c r="M15" i="62"/>
  <c r="L15" i="62"/>
  <c r="K15" i="62"/>
  <c r="P14" i="62"/>
  <c r="O14" i="62"/>
  <c r="N14" i="62"/>
  <c r="M14" i="62"/>
  <c r="L14" i="62"/>
  <c r="K14" i="62"/>
  <c r="P13" i="62"/>
  <c r="O13" i="62"/>
  <c r="N13" i="62"/>
  <c r="M13" i="62"/>
  <c r="L13" i="62"/>
  <c r="K13" i="62"/>
  <c r="P12" i="62"/>
  <c r="O12" i="62"/>
  <c r="N12" i="62"/>
  <c r="M12" i="62"/>
  <c r="L12" i="62"/>
  <c r="K12" i="62"/>
  <c r="P11" i="62"/>
  <c r="O11" i="62"/>
  <c r="N11" i="62"/>
  <c r="M11" i="62"/>
  <c r="L11" i="62"/>
  <c r="K11" i="62"/>
  <c r="P10" i="62"/>
  <c r="O10" i="62"/>
  <c r="N10" i="62"/>
  <c r="M10" i="62"/>
  <c r="L10" i="62"/>
  <c r="K10" i="62"/>
  <c r="P9" i="62"/>
  <c r="O9" i="62"/>
  <c r="N9" i="62"/>
  <c r="M9" i="62"/>
  <c r="L9" i="62"/>
  <c r="K9" i="62"/>
  <c r="P8" i="62"/>
  <c r="O8" i="62"/>
  <c r="N8" i="62"/>
  <c r="M8" i="62"/>
  <c r="L8" i="62"/>
  <c r="K8" i="62"/>
  <c r="P7" i="62"/>
  <c r="O7" i="62"/>
  <c r="N7" i="62"/>
  <c r="M7" i="62"/>
  <c r="L7" i="62"/>
  <c r="K7" i="62"/>
  <c r="P6" i="62"/>
  <c r="O6" i="62"/>
  <c r="N6" i="62"/>
  <c r="M6" i="62"/>
  <c r="L6" i="62"/>
  <c r="K6" i="62"/>
  <c r="P5" i="62"/>
  <c r="O5" i="62"/>
  <c r="N5" i="62"/>
  <c r="M5" i="62"/>
  <c r="L5" i="62"/>
  <c r="K5" i="62"/>
  <c r="P4" i="62"/>
  <c r="O4" i="62"/>
  <c r="N4" i="62"/>
  <c r="M4" i="62"/>
  <c r="L4" i="62"/>
  <c r="K4" i="62"/>
  <c r="P3" i="62"/>
  <c r="O3" i="62"/>
  <c r="N3" i="62"/>
  <c r="M3" i="62"/>
  <c r="L3" i="62"/>
  <c r="K3" i="62"/>
  <c r="P22" i="61"/>
  <c r="O22" i="61"/>
  <c r="N22" i="61"/>
  <c r="M22" i="61"/>
  <c r="L22" i="61"/>
  <c r="K22" i="61"/>
  <c r="P21" i="61"/>
  <c r="O21" i="61"/>
  <c r="N21" i="61"/>
  <c r="M21" i="61"/>
  <c r="L21" i="61"/>
  <c r="K21" i="61"/>
  <c r="P20" i="61"/>
  <c r="O20" i="61"/>
  <c r="N20" i="61"/>
  <c r="M20" i="61"/>
  <c r="L20" i="61"/>
  <c r="K20" i="61"/>
  <c r="P19" i="61"/>
  <c r="O19" i="61"/>
  <c r="N19" i="61"/>
  <c r="M19" i="61"/>
  <c r="L19" i="61"/>
  <c r="K19" i="61"/>
  <c r="P18" i="61"/>
  <c r="O18" i="61"/>
  <c r="N18" i="61"/>
  <c r="M18" i="61"/>
  <c r="L18" i="61"/>
  <c r="K18" i="61"/>
  <c r="P17" i="61"/>
  <c r="O17" i="61"/>
  <c r="N17" i="61"/>
  <c r="M17" i="61"/>
  <c r="L17" i="61"/>
  <c r="K17" i="61"/>
  <c r="P16" i="61"/>
  <c r="O16" i="61"/>
  <c r="N16" i="61"/>
  <c r="M16" i="61"/>
  <c r="L16" i="61"/>
  <c r="K16" i="61"/>
  <c r="P15" i="61"/>
  <c r="O15" i="61"/>
  <c r="N15" i="61"/>
  <c r="M15" i="61"/>
  <c r="L15" i="61"/>
  <c r="K15" i="61"/>
  <c r="P14" i="61"/>
  <c r="O14" i="61"/>
  <c r="N14" i="61"/>
  <c r="M14" i="61"/>
  <c r="L14" i="61"/>
  <c r="K14" i="61"/>
  <c r="P13" i="61"/>
  <c r="O13" i="61"/>
  <c r="N13" i="61"/>
  <c r="M13" i="61"/>
  <c r="L13" i="61"/>
  <c r="K13" i="61"/>
  <c r="P12" i="61"/>
  <c r="O12" i="61"/>
  <c r="N12" i="61"/>
  <c r="M12" i="61"/>
  <c r="L12" i="61"/>
  <c r="K12" i="61"/>
  <c r="P11" i="61"/>
  <c r="O11" i="61"/>
  <c r="N11" i="61"/>
  <c r="M11" i="61"/>
  <c r="L11" i="61"/>
  <c r="K11" i="61"/>
  <c r="P10" i="61"/>
  <c r="O10" i="61"/>
  <c r="N10" i="61"/>
  <c r="M10" i="61"/>
  <c r="L10" i="61"/>
  <c r="K10" i="61"/>
  <c r="P9" i="61"/>
  <c r="O9" i="61"/>
  <c r="N9" i="61"/>
  <c r="M9" i="61"/>
  <c r="L9" i="61"/>
  <c r="K9" i="61"/>
  <c r="P8" i="61"/>
  <c r="O8" i="61"/>
  <c r="N8" i="61"/>
  <c r="M8" i="61"/>
  <c r="L8" i="61"/>
  <c r="K8" i="61"/>
  <c r="P7" i="61"/>
  <c r="O7" i="61"/>
  <c r="N7" i="61"/>
  <c r="M7" i="61"/>
  <c r="L7" i="61"/>
  <c r="K7" i="61"/>
  <c r="P6" i="61"/>
  <c r="O6" i="61"/>
  <c r="N6" i="61"/>
  <c r="M6" i="61"/>
  <c r="L6" i="61"/>
  <c r="K6" i="61"/>
  <c r="P5" i="61"/>
  <c r="O5" i="61"/>
  <c r="N5" i="61"/>
  <c r="M5" i="61"/>
  <c r="L5" i="61"/>
  <c r="K5" i="61"/>
  <c r="P4" i="61"/>
  <c r="O4" i="61"/>
  <c r="N4" i="61"/>
  <c r="M4" i="61"/>
  <c r="L4" i="61"/>
  <c r="K4" i="61"/>
  <c r="P3" i="61"/>
  <c r="O3" i="61"/>
  <c r="N3" i="61"/>
  <c r="M3" i="61"/>
  <c r="L3" i="61"/>
  <c r="K3" i="61"/>
  <c r="P22" i="60"/>
  <c r="O22" i="60"/>
  <c r="N22" i="60"/>
  <c r="M22" i="60"/>
  <c r="L22" i="60"/>
  <c r="K22" i="60"/>
  <c r="P21" i="60"/>
  <c r="O21" i="60"/>
  <c r="N21" i="60"/>
  <c r="M21" i="60"/>
  <c r="L21" i="60"/>
  <c r="K21" i="60"/>
  <c r="P20" i="60"/>
  <c r="O20" i="60"/>
  <c r="N20" i="60"/>
  <c r="M20" i="60"/>
  <c r="L20" i="60"/>
  <c r="K20" i="60"/>
  <c r="P19" i="60"/>
  <c r="O19" i="60"/>
  <c r="N19" i="60"/>
  <c r="M19" i="60"/>
  <c r="L19" i="60"/>
  <c r="K19" i="60"/>
  <c r="P18" i="60"/>
  <c r="O18" i="60"/>
  <c r="N18" i="60"/>
  <c r="M18" i="60"/>
  <c r="L18" i="60"/>
  <c r="K18" i="60"/>
  <c r="P17" i="60"/>
  <c r="O17" i="60"/>
  <c r="N17" i="60"/>
  <c r="M17" i="60"/>
  <c r="L17" i="60"/>
  <c r="K17" i="60"/>
  <c r="P16" i="60"/>
  <c r="O16" i="60"/>
  <c r="N16" i="60"/>
  <c r="M16" i="60"/>
  <c r="L16" i="60"/>
  <c r="K16" i="60"/>
  <c r="P15" i="60"/>
  <c r="O15" i="60"/>
  <c r="N15" i="60"/>
  <c r="M15" i="60"/>
  <c r="L15" i="60"/>
  <c r="K15" i="60"/>
  <c r="P14" i="60"/>
  <c r="O14" i="60"/>
  <c r="N14" i="60"/>
  <c r="M14" i="60"/>
  <c r="L14" i="60"/>
  <c r="K14" i="60"/>
  <c r="P13" i="60"/>
  <c r="O13" i="60"/>
  <c r="N13" i="60"/>
  <c r="M13" i="60"/>
  <c r="L13" i="60"/>
  <c r="K13" i="60"/>
  <c r="P12" i="60"/>
  <c r="O12" i="60"/>
  <c r="N12" i="60"/>
  <c r="M12" i="60"/>
  <c r="L12" i="60"/>
  <c r="K12" i="60"/>
  <c r="P11" i="60"/>
  <c r="O11" i="60"/>
  <c r="N11" i="60"/>
  <c r="M11" i="60"/>
  <c r="L11" i="60"/>
  <c r="K11" i="60"/>
  <c r="P10" i="60"/>
  <c r="O10" i="60"/>
  <c r="N10" i="60"/>
  <c r="M10" i="60"/>
  <c r="L10" i="60"/>
  <c r="K10" i="60"/>
  <c r="P9" i="60"/>
  <c r="O9" i="60"/>
  <c r="N9" i="60"/>
  <c r="M9" i="60"/>
  <c r="L9" i="60"/>
  <c r="K9" i="60"/>
  <c r="P8" i="60"/>
  <c r="O8" i="60"/>
  <c r="N8" i="60"/>
  <c r="M8" i="60"/>
  <c r="L8" i="60"/>
  <c r="K8" i="60"/>
  <c r="P7" i="60"/>
  <c r="O7" i="60"/>
  <c r="N7" i="60"/>
  <c r="M7" i="60"/>
  <c r="L7" i="60"/>
  <c r="K7" i="60"/>
  <c r="P6" i="60"/>
  <c r="O6" i="60"/>
  <c r="N6" i="60"/>
  <c r="M6" i="60"/>
  <c r="L6" i="60"/>
  <c r="K6" i="60"/>
  <c r="P5" i="60"/>
  <c r="O5" i="60"/>
  <c r="N5" i="60"/>
  <c r="M5" i="60"/>
  <c r="L5" i="60"/>
  <c r="K5" i="60"/>
  <c r="P4" i="60"/>
  <c r="O4" i="60"/>
  <c r="N4" i="60"/>
  <c r="M4" i="60"/>
  <c r="L4" i="60"/>
  <c r="K4" i="60"/>
  <c r="P3" i="60"/>
  <c r="O3" i="60"/>
  <c r="N3" i="60"/>
  <c r="M3" i="60"/>
  <c r="L3" i="60"/>
  <c r="K3" i="60"/>
  <c r="P22" i="59"/>
  <c r="O22" i="59"/>
  <c r="N22" i="59"/>
  <c r="M22" i="59"/>
  <c r="L22" i="59"/>
  <c r="K22" i="59"/>
  <c r="P21" i="59"/>
  <c r="O21" i="59"/>
  <c r="N21" i="59"/>
  <c r="M21" i="59"/>
  <c r="L21" i="59"/>
  <c r="K21" i="59"/>
  <c r="P20" i="59"/>
  <c r="O20" i="59"/>
  <c r="N20" i="59"/>
  <c r="M20" i="59"/>
  <c r="L20" i="59"/>
  <c r="K20" i="59"/>
  <c r="P19" i="59"/>
  <c r="O19" i="59"/>
  <c r="N19" i="59"/>
  <c r="M19" i="59"/>
  <c r="L19" i="59"/>
  <c r="K19" i="59"/>
  <c r="P18" i="59"/>
  <c r="O18" i="59"/>
  <c r="N18" i="59"/>
  <c r="M18" i="59"/>
  <c r="L18" i="59"/>
  <c r="K18" i="59"/>
  <c r="P17" i="59"/>
  <c r="O17" i="59"/>
  <c r="N17" i="59"/>
  <c r="M17" i="59"/>
  <c r="L17" i="59"/>
  <c r="K17" i="59"/>
  <c r="P16" i="59"/>
  <c r="O16" i="59"/>
  <c r="N16" i="59"/>
  <c r="M16" i="59"/>
  <c r="L16" i="59"/>
  <c r="K16" i="59"/>
  <c r="P15" i="59"/>
  <c r="O15" i="59"/>
  <c r="N15" i="59"/>
  <c r="M15" i="59"/>
  <c r="L15" i="59"/>
  <c r="K15" i="59"/>
  <c r="P14" i="59"/>
  <c r="O14" i="59"/>
  <c r="N14" i="59"/>
  <c r="M14" i="59"/>
  <c r="L14" i="59"/>
  <c r="K14" i="59"/>
  <c r="P13" i="59"/>
  <c r="O13" i="59"/>
  <c r="N13" i="59"/>
  <c r="M13" i="59"/>
  <c r="L13" i="59"/>
  <c r="K13" i="59"/>
  <c r="P12" i="59"/>
  <c r="O12" i="59"/>
  <c r="N12" i="59"/>
  <c r="M12" i="59"/>
  <c r="L12" i="59"/>
  <c r="K12" i="59"/>
  <c r="P11" i="59"/>
  <c r="O11" i="59"/>
  <c r="N11" i="59"/>
  <c r="M11" i="59"/>
  <c r="L11" i="59"/>
  <c r="K11" i="59"/>
  <c r="P10" i="59"/>
  <c r="O10" i="59"/>
  <c r="N10" i="59"/>
  <c r="M10" i="59"/>
  <c r="L10" i="59"/>
  <c r="K10" i="59"/>
  <c r="P9" i="59"/>
  <c r="O9" i="59"/>
  <c r="N9" i="59"/>
  <c r="M9" i="59"/>
  <c r="L9" i="59"/>
  <c r="K9" i="59"/>
  <c r="P8" i="59"/>
  <c r="O8" i="59"/>
  <c r="N8" i="59"/>
  <c r="M8" i="59"/>
  <c r="L8" i="59"/>
  <c r="K8" i="59"/>
  <c r="P7" i="59"/>
  <c r="O7" i="59"/>
  <c r="N7" i="59"/>
  <c r="M7" i="59"/>
  <c r="L7" i="59"/>
  <c r="K7" i="59"/>
  <c r="P6" i="59"/>
  <c r="O6" i="59"/>
  <c r="N6" i="59"/>
  <c r="M6" i="59"/>
  <c r="L6" i="59"/>
  <c r="K6" i="59"/>
  <c r="P5" i="59"/>
  <c r="O5" i="59"/>
  <c r="N5" i="59"/>
  <c r="M5" i="59"/>
  <c r="L5" i="59"/>
  <c r="K5" i="59"/>
  <c r="P4" i="59"/>
  <c r="O4" i="59"/>
  <c r="N4" i="59"/>
  <c r="M4" i="59"/>
  <c r="L4" i="59"/>
  <c r="K4" i="59"/>
  <c r="P3" i="59"/>
  <c r="O3" i="59"/>
  <c r="N3" i="59"/>
  <c r="M3" i="59"/>
  <c r="L3" i="59"/>
  <c r="K3" i="59"/>
  <c r="P22" i="58"/>
  <c r="O22" i="58"/>
  <c r="N22" i="58"/>
  <c r="M22" i="58"/>
  <c r="L22" i="58"/>
  <c r="K22" i="58"/>
  <c r="P21" i="58"/>
  <c r="O21" i="58"/>
  <c r="N21" i="58"/>
  <c r="M21" i="58"/>
  <c r="L21" i="58"/>
  <c r="K21" i="58"/>
  <c r="P20" i="58"/>
  <c r="O20" i="58"/>
  <c r="N20" i="58"/>
  <c r="M20" i="58"/>
  <c r="L20" i="58"/>
  <c r="K20" i="58"/>
  <c r="P19" i="58"/>
  <c r="O19" i="58"/>
  <c r="N19" i="58"/>
  <c r="M19" i="58"/>
  <c r="L19" i="58"/>
  <c r="K19" i="58"/>
  <c r="P18" i="58"/>
  <c r="O18" i="58"/>
  <c r="N18" i="58"/>
  <c r="M18" i="58"/>
  <c r="L18" i="58"/>
  <c r="K18" i="58"/>
  <c r="P17" i="58"/>
  <c r="O17" i="58"/>
  <c r="N17" i="58"/>
  <c r="M17" i="58"/>
  <c r="L17" i="58"/>
  <c r="K17" i="58"/>
  <c r="P16" i="58"/>
  <c r="O16" i="58"/>
  <c r="N16" i="58"/>
  <c r="M16" i="58"/>
  <c r="L16" i="58"/>
  <c r="K16" i="58"/>
  <c r="P15" i="58"/>
  <c r="O15" i="58"/>
  <c r="N15" i="58"/>
  <c r="M15" i="58"/>
  <c r="L15" i="58"/>
  <c r="K15" i="58"/>
  <c r="P14" i="58"/>
  <c r="O14" i="58"/>
  <c r="N14" i="58"/>
  <c r="M14" i="58"/>
  <c r="L14" i="58"/>
  <c r="K14" i="58"/>
  <c r="P13" i="58"/>
  <c r="O13" i="58"/>
  <c r="N13" i="58"/>
  <c r="M13" i="58"/>
  <c r="L13" i="58"/>
  <c r="K13" i="58"/>
  <c r="P12" i="58"/>
  <c r="O12" i="58"/>
  <c r="N12" i="58"/>
  <c r="M12" i="58"/>
  <c r="L12" i="58"/>
  <c r="K12" i="58"/>
  <c r="P11" i="58"/>
  <c r="O11" i="58"/>
  <c r="N11" i="58"/>
  <c r="M11" i="58"/>
  <c r="L11" i="58"/>
  <c r="K11" i="58"/>
  <c r="P10" i="58"/>
  <c r="O10" i="58"/>
  <c r="N10" i="58"/>
  <c r="M10" i="58"/>
  <c r="L10" i="58"/>
  <c r="K10" i="58"/>
  <c r="P9" i="58"/>
  <c r="O9" i="58"/>
  <c r="N9" i="58"/>
  <c r="M9" i="58"/>
  <c r="L9" i="58"/>
  <c r="K9" i="58"/>
  <c r="P8" i="58"/>
  <c r="O8" i="58"/>
  <c r="N8" i="58"/>
  <c r="M8" i="58"/>
  <c r="L8" i="58"/>
  <c r="K8" i="58"/>
  <c r="P7" i="58"/>
  <c r="O7" i="58"/>
  <c r="N7" i="58"/>
  <c r="M7" i="58"/>
  <c r="L7" i="58"/>
  <c r="K7" i="58"/>
  <c r="P6" i="58"/>
  <c r="O6" i="58"/>
  <c r="N6" i="58"/>
  <c r="M6" i="58"/>
  <c r="L6" i="58"/>
  <c r="K6" i="58"/>
  <c r="P5" i="58"/>
  <c r="O5" i="58"/>
  <c r="N5" i="58"/>
  <c r="M5" i="58"/>
  <c r="L5" i="58"/>
  <c r="K5" i="58"/>
  <c r="P4" i="58"/>
  <c r="O4" i="58"/>
  <c r="N4" i="58"/>
  <c r="M4" i="58"/>
  <c r="L4" i="58"/>
  <c r="K4" i="58"/>
  <c r="P3" i="58"/>
  <c r="O3" i="58"/>
  <c r="N3" i="58"/>
  <c r="M3" i="58"/>
  <c r="L3" i="58"/>
  <c r="K3" i="58"/>
  <c r="P22" i="57"/>
  <c r="O22" i="57"/>
  <c r="N22" i="57"/>
  <c r="M22" i="57"/>
  <c r="L22" i="57"/>
  <c r="K22" i="57"/>
  <c r="P21" i="57"/>
  <c r="O21" i="57"/>
  <c r="N21" i="57"/>
  <c r="M21" i="57"/>
  <c r="L21" i="57"/>
  <c r="K21" i="57"/>
  <c r="P20" i="57"/>
  <c r="O20" i="57"/>
  <c r="N20" i="57"/>
  <c r="M20" i="57"/>
  <c r="L20" i="57"/>
  <c r="K20" i="57"/>
  <c r="P19" i="57"/>
  <c r="O19" i="57"/>
  <c r="N19" i="57"/>
  <c r="M19" i="57"/>
  <c r="L19" i="57"/>
  <c r="K19" i="57"/>
  <c r="P18" i="57"/>
  <c r="O18" i="57"/>
  <c r="N18" i="57"/>
  <c r="M18" i="57"/>
  <c r="L18" i="57"/>
  <c r="K18" i="57"/>
  <c r="P17" i="57"/>
  <c r="O17" i="57"/>
  <c r="N17" i="57"/>
  <c r="M17" i="57"/>
  <c r="L17" i="57"/>
  <c r="K17" i="57"/>
  <c r="P16" i="57"/>
  <c r="O16" i="57"/>
  <c r="N16" i="57"/>
  <c r="M16" i="57"/>
  <c r="L16" i="57"/>
  <c r="K16" i="57"/>
  <c r="P15" i="57"/>
  <c r="O15" i="57"/>
  <c r="N15" i="57"/>
  <c r="M15" i="57"/>
  <c r="L15" i="57"/>
  <c r="K15" i="57"/>
  <c r="P14" i="57"/>
  <c r="O14" i="57"/>
  <c r="N14" i="57"/>
  <c r="M14" i="57"/>
  <c r="L14" i="57"/>
  <c r="K14" i="57"/>
  <c r="P13" i="57"/>
  <c r="O13" i="57"/>
  <c r="N13" i="57"/>
  <c r="M13" i="57"/>
  <c r="L13" i="57"/>
  <c r="K13" i="57"/>
  <c r="P12" i="57"/>
  <c r="O12" i="57"/>
  <c r="N12" i="57"/>
  <c r="M12" i="57"/>
  <c r="L12" i="57"/>
  <c r="K12" i="57"/>
  <c r="P11" i="57"/>
  <c r="O11" i="57"/>
  <c r="N11" i="57"/>
  <c r="M11" i="57"/>
  <c r="L11" i="57"/>
  <c r="K11" i="57"/>
  <c r="P10" i="57"/>
  <c r="O10" i="57"/>
  <c r="N10" i="57"/>
  <c r="M10" i="57"/>
  <c r="L10" i="57"/>
  <c r="K10" i="57"/>
  <c r="P9" i="57"/>
  <c r="O9" i="57"/>
  <c r="N9" i="57"/>
  <c r="M9" i="57"/>
  <c r="L9" i="57"/>
  <c r="K9" i="57"/>
  <c r="P8" i="57"/>
  <c r="O8" i="57"/>
  <c r="N8" i="57"/>
  <c r="M8" i="57"/>
  <c r="L8" i="57"/>
  <c r="K8" i="57"/>
  <c r="P7" i="57"/>
  <c r="O7" i="57"/>
  <c r="N7" i="57"/>
  <c r="M7" i="57"/>
  <c r="L7" i="57"/>
  <c r="K7" i="57"/>
  <c r="P6" i="57"/>
  <c r="O6" i="57"/>
  <c r="N6" i="57"/>
  <c r="M6" i="57"/>
  <c r="L6" i="57"/>
  <c r="K6" i="57"/>
  <c r="P5" i="57"/>
  <c r="O5" i="57"/>
  <c r="N5" i="57"/>
  <c r="M5" i="57"/>
  <c r="L5" i="57"/>
  <c r="K5" i="57"/>
  <c r="P4" i="57"/>
  <c r="O4" i="57"/>
  <c r="N4" i="57"/>
  <c r="M4" i="57"/>
  <c r="L4" i="57"/>
  <c r="K4" i="57"/>
  <c r="P3" i="57"/>
  <c r="O3" i="57"/>
  <c r="N3" i="57"/>
  <c r="M3" i="57"/>
  <c r="L3" i="57"/>
  <c r="K3" i="57"/>
  <c r="P22" i="56"/>
  <c r="O22" i="56"/>
  <c r="N22" i="56"/>
  <c r="M22" i="56"/>
  <c r="L22" i="56"/>
  <c r="K22" i="56"/>
  <c r="P21" i="56"/>
  <c r="O21" i="56"/>
  <c r="N21" i="56"/>
  <c r="M21" i="56"/>
  <c r="L21" i="56"/>
  <c r="K21" i="56"/>
  <c r="P20" i="56"/>
  <c r="O20" i="56"/>
  <c r="N20" i="56"/>
  <c r="M20" i="56"/>
  <c r="L20" i="56"/>
  <c r="K20" i="56"/>
  <c r="P19" i="56"/>
  <c r="O19" i="56"/>
  <c r="N19" i="56"/>
  <c r="M19" i="56"/>
  <c r="L19" i="56"/>
  <c r="K19" i="56"/>
  <c r="P18" i="56"/>
  <c r="O18" i="56"/>
  <c r="N18" i="56"/>
  <c r="M18" i="56"/>
  <c r="L18" i="56"/>
  <c r="K18" i="56"/>
  <c r="P17" i="56"/>
  <c r="O17" i="56"/>
  <c r="N17" i="56"/>
  <c r="M17" i="56"/>
  <c r="L17" i="56"/>
  <c r="K17" i="56"/>
  <c r="P16" i="56"/>
  <c r="O16" i="56"/>
  <c r="N16" i="56"/>
  <c r="M16" i="56"/>
  <c r="L16" i="56"/>
  <c r="K16" i="56"/>
  <c r="P15" i="56"/>
  <c r="O15" i="56"/>
  <c r="N15" i="56"/>
  <c r="M15" i="56"/>
  <c r="L15" i="56"/>
  <c r="K15" i="56"/>
  <c r="P14" i="56"/>
  <c r="O14" i="56"/>
  <c r="N14" i="56"/>
  <c r="M14" i="56"/>
  <c r="L14" i="56"/>
  <c r="K14" i="56"/>
  <c r="P13" i="56"/>
  <c r="O13" i="56"/>
  <c r="N13" i="56"/>
  <c r="M13" i="56"/>
  <c r="L13" i="56"/>
  <c r="K13" i="56"/>
  <c r="P12" i="56"/>
  <c r="O12" i="56"/>
  <c r="N12" i="56"/>
  <c r="M12" i="56"/>
  <c r="L12" i="56"/>
  <c r="K12" i="56"/>
  <c r="P11" i="56"/>
  <c r="O11" i="56"/>
  <c r="N11" i="56"/>
  <c r="M11" i="56"/>
  <c r="L11" i="56"/>
  <c r="K11" i="56"/>
  <c r="P10" i="56"/>
  <c r="O10" i="56"/>
  <c r="N10" i="56"/>
  <c r="M10" i="56"/>
  <c r="L10" i="56"/>
  <c r="K10" i="56"/>
  <c r="P9" i="56"/>
  <c r="O9" i="56"/>
  <c r="N9" i="56"/>
  <c r="M9" i="56"/>
  <c r="L9" i="56"/>
  <c r="K9" i="56"/>
  <c r="P8" i="56"/>
  <c r="O8" i="56"/>
  <c r="N8" i="56"/>
  <c r="M8" i="56"/>
  <c r="L8" i="56"/>
  <c r="K8" i="56"/>
  <c r="P7" i="56"/>
  <c r="O7" i="56"/>
  <c r="N7" i="56"/>
  <c r="M7" i="56"/>
  <c r="L7" i="56"/>
  <c r="K7" i="56"/>
  <c r="P6" i="56"/>
  <c r="O6" i="56"/>
  <c r="N6" i="56"/>
  <c r="M6" i="56"/>
  <c r="L6" i="56"/>
  <c r="K6" i="56"/>
  <c r="P5" i="56"/>
  <c r="O5" i="56"/>
  <c r="N5" i="56"/>
  <c r="M5" i="56"/>
  <c r="L5" i="56"/>
  <c r="K5" i="56"/>
  <c r="P4" i="56"/>
  <c r="O4" i="56"/>
  <c r="N4" i="56"/>
  <c r="M4" i="56"/>
  <c r="L4" i="56"/>
  <c r="K4" i="56"/>
  <c r="P3" i="56"/>
  <c r="O3" i="56"/>
  <c r="N3" i="56"/>
  <c r="M3" i="56"/>
  <c r="L3" i="56"/>
  <c r="K3" i="56"/>
  <c r="P22" i="55"/>
  <c r="O22" i="55"/>
  <c r="N22" i="55"/>
  <c r="M22" i="55"/>
  <c r="L22" i="55"/>
  <c r="K22" i="55"/>
  <c r="P21" i="55"/>
  <c r="O21" i="55"/>
  <c r="N21" i="55"/>
  <c r="M21" i="55"/>
  <c r="L21" i="55"/>
  <c r="K21" i="55"/>
  <c r="P20" i="55"/>
  <c r="O20" i="55"/>
  <c r="N20" i="55"/>
  <c r="M20" i="55"/>
  <c r="L20" i="55"/>
  <c r="K20" i="55"/>
  <c r="P19" i="55"/>
  <c r="O19" i="55"/>
  <c r="N19" i="55"/>
  <c r="M19" i="55"/>
  <c r="L19" i="55"/>
  <c r="K19" i="55"/>
  <c r="P18" i="55"/>
  <c r="O18" i="55"/>
  <c r="N18" i="55"/>
  <c r="M18" i="55"/>
  <c r="L18" i="55"/>
  <c r="K18" i="55"/>
  <c r="P17" i="55"/>
  <c r="O17" i="55"/>
  <c r="N17" i="55"/>
  <c r="M17" i="55"/>
  <c r="L17" i="55"/>
  <c r="K17" i="55"/>
  <c r="P16" i="55"/>
  <c r="O16" i="55"/>
  <c r="N16" i="55"/>
  <c r="M16" i="55"/>
  <c r="L16" i="55"/>
  <c r="K16" i="55"/>
  <c r="P15" i="55"/>
  <c r="O15" i="55"/>
  <c r="N15" i="55"/>
  <c r="M15" i="55"/>
  <c r="L15" i="55"/>
  <c r="K15" i="55"/>
  <c r="P14" i="55"/>
  <c r="O14" i="55"/>
  <c r="N14" i="55"/>
  <c r="M14" i="55"/>
  <c r="L14" i="55"/>
  <c r="K14" i="55"/>
  <c r="P13" i="55"/>
  <c r="O13" i="55"/>
  <c r="N13" i="55"/>
  <c r="M13" i="55"/>
  <c r="L13" i="55"/>
  <c r="K13" i="55"/>
  <c r="P12" i="55"/>
  <c r="O12" i="55"/>
  <c r="N12" i="55"/>
  <c r="M12" i="55"/>
  <c r="L12" i="55"/>
  <c r="K12" i="55"/>
  <c r="P11" i="55"/>
  <c r="O11" i="55"/>
  <c r="N11" i="55"/>
  <c r="M11" i="55"/>
  <c r="L11" i="55"/>
  <c r="K11" i="55"/>
  <c r="P10" i="55"/>
  <c r="O10" i="55"/>
  <c r="N10" i="55"/>
  <c r="M10" i="55"/>
  <c r="L10" i="55"/>
  <c r="K10" i="55"/>
  <c r="P9" i="55"/>
  <c r="O9" i="55"/>
  <c r="N9" i="55"/>
  <c r="M9" i="55"/>
  <c r="L9" i="55"/>
  <c r="K9" i="55"/>
  <c r="P8" i="55"/>
  <c r="O8" i="55"/>
  <c r="N8" i="55"/>
  <c r="M8" i="55"/>
  <c r="L8" i="55"/>
  <c r="K8" i="55"/>
  <c r="P7" i="55"/>
  <c r="O7" i="55"/>
  <c r="N7" i="55"/>
  <c r="M7" i="55"/>
  <c r="L7" i="55"/>
  <c r="K7" i="55"/>
  <c r="P6" i="55"/>
  <c r="O6" i="55"/>
  <c r="N6" i="55"/>
  <c r="M6" i="55"/>
  <c r="L6" i="55"/>
  <c r="K6" i="55"/>
  <c r="P5" i="55"/>
  <c r="O5" i="55"/>
  <c r="N5" i="55"/>
  <c r="M5" i="55"/>
  <c r="L5" i="55"/>
  <c r="K5" i="55"/>
  <c r="P4" i="55"/>
  <c r="O4" i="55"/>
  <c r="N4" i="55"/>
  <c r="M4" i="55"/>
  <c r="L4" i="55"/>
  <c r="K4" i="55"/>
  <c r="P3" i="55"/>
  <c r="O3" i="55"/>
  <c r="N3" i="55"/>
  <c r="M3" i="55"/>
  <c r="L3" i="55"/>
  <c r="K3" i="55"/>
  <c r="P22" i="54"/>
  <c r="O22" i="54"/>
  <c r="N22" i="54"/>
  <c r="M22" i="54"/>
  <c r="L22" i="54"/>
  <c r="K22" i="54"/>
  <c r="P21" i="54"/>
  <c r="O21" i="54"/>
  <c r="N21" i="54"/>
  <c r="M21" i="54"/>
  <c r="L21" i="54"/>
  <c r="K21" i="54"/>
  <c r="P20" i="54"/>
  <c r="O20" i="54"/>
  <c r="N20" i="54"/>
  <c r="M20" i="54"/>
  <c r="L20" i="54"/>
  <c r="K20" i="54"/>
  <c r="P19" i="54"/>
  <c r="O19" i="54"/>
  <c r="N19" i="54"/>
  <c r="M19" i="54"/>
  <c r="L19" i="54"/>
  <c r="K19" i="54"/>
  <c r="P18" i="54"/>
  <c r="O18" i="54"/>
  <c r="N18" i="54"/>
  <c r="M18" i="54"/>
  <c r="L18" i="54"/>
  <c r="K18" i="54"/>
  <c r="P17" i="54"/>
  <c r="O17" i="54"/>
  <c r="N17" i="54"/>
  <c r="M17" i="54"/>
  <c r="L17" i="54"/>
  <c r="K17" i="54"/>
  <c r="P16" i="54"/>
  <c r="O16" i="54"/>
  <c r="N16" i="54"/>
  <c r="M16" i="54"/>
  <c r="L16" i="54"/>
  <c r="K16" i="54"/>
  <c r="P15" i="54"/>
  <c r="O15" i="54"/>
  <c r="N15" i="54"/>
  <c r="M15" i="54"/>
  <c r="L15" i="54"/>
  <c r="K15" i="54"/>
  <c r="P14" i="54"/>
  <c r="O14" i="54"/>
  <c r="N14" i="54"/>
  <c r="M14" i="54"/>
  <c r="L14" i="54"/>
  <c r="K14" i="54"/>
  <c r="P13" i="54"/>
  <c r="O13" i="54"/>
  <c r="N13" i="54"/>
  <c r="M13" i="54"/>
  <c r="L13" i="54"/>
  <c r="K13" i="54"/>
  <c r="P12" i="54"/>
  <c r="O12" i="54"/>
  <c r="N12" i="54"/>
  <c r="M12" i="54"/>
  <c r="L12" i="54"/>
  <c r="K12" i="54"/>
  <c r="P11" i="54"/>
  <c r="O11" i="54"/>
  <c r="N11" i="54"/>
  <c r="M11" i="54"/>
  <c r="L11" i="54"/>
  <c r="K11" i="54"/>
  <c r="P10" i="54"/>
  <c r="O10" i="54"/>
  <c r="N10" i="54"/>
  <c r="M10" i="54"/>
  <c r="L10" i="54"/>
  <c r="K10" i="54"/>
  <c r="P9" i="54"/>
  <c r="O9" i="54"/>
  <c r="N9" i="54"/>
  <c r="M9" i="54"/>
  <c r="L9" i="54"/>
  <c r="K9" i="54"/>
  <c r="P8" i="54"/>
  <c r="O8" i="54"/>
  <c r="N8" i="54"/>
  <c r="M8" i="54"/>
  <c r="L8" i="54"/>
  <c r="K8" i="54"/>
  <c r="P7" i="54"/>
  <c r="O7" i="54"/>
  <c r="N7" i="54"/>
  <c r="M7" i="54"/>
  <c r="L7" i="54"/>
  <c r="K7" i="54"/>
  <c r="P6" i="54"/>
  <c r="O6" i="54"/>
  <c r="N6" i="54"/>
  <c r="M6" i="54"/>
  <c r="L6" i="54"/>
  <c r="K6" i="54"/>
  <c r="P5" i="54"/>
  <c r="O5" i="54"/>
  <c r="N5" i="54"/>
  <c r="M5" i="54"/>
  <c r="L5" i="54"/>
  <c r="K5" i="54"/>
  <c r="P4" i="54"/>
  <c r="O4" i="54"/>
  <c r="N4" i="54"/>
  <c r="M4" i="54"/>
  <c r="L4" i="54"/>
  <c r="K4" i="54"/>
  <c r="P3" i="54"/>
  <c r="O3" i="54"/>
  <c r="N3" i="54"/>
  <c r="M3" i="54"/>
  <c r="L3" i="54"/>
  <c r="K3" i="54"/>
  <c r="P22" i="53"/>
  <c r="O22" i="53"/>
  <c r="N22" i="53"/>
  <c r="M22" i="53"/>
  <c r="L22" i="53"/>
  <c r="K22" i="53"/>
  <c r="P21" i="53"/>
  <c r="O21" i="53"/>
  <c r="N21" i="53"/>
  <c r="M21" i="53"/>
  <c r="L21" i="53"/>
  <c r="K21" i="53"/>
  <c r="P20" i="53"/>
  <c r="O20" i="53"/>
  <c r="N20" i="53"/>
  <c r="M20" i="53"/>
  <c r="L20" i="53"/>
  <c r="K20" i="53"/>
  <c r="P19" i="53"/>
  <c r="O19" i="53"/>
  <c r="N19" i="53"/>
  <c r="M19" i="53"/>
  <c r="L19" i="53"/>
  <c r="K19" i="53"/>
  <c r="P18" i="53"/>
  <c r="O18" i="53"/>
  <c r="N18" i="53"/>
  <c r="M18" i="53"/>
  <c r="L18" i="53"/>
  <c r="K18" i="53"/>
  <c r="P17" i="53"/>
  <c r="O17" i="53"/>
  <c r="N17" i="53"/>
  <c r="M17" i="53"/>
  <c r="L17" i="53"/>
  <c r="K17" i="53"/>
  <c r="P16" i="53"/>
  <c r="O16" i="53"/>
  <c r="N16" i="53"/>
  <c r="M16" i="53"/>
  <c r="L16" i="53"/>
  <c r="K16" i="53"/>
  <c r="P15" i="53"/>
  <c r="O15" i="53"/>
  <c r="N15" i="53"/>
  <c r="M15" i="53"/>
  <c r="L15" i="53"/>
  <c r="K15" i="53"/>
  <c r="P14" i="53"/>
  <c r="O14" i="53"/>
  <c r="N14" i="53"/>
  <c r="M14" i="53"/>
  <c r="L14" i="53"/>
  <c r="K14" i="53"/>
  <c r="P13" i="53"/>
  <c r="O13" i="53"/>
  <c r="N13" i="53"/>
  <c r="M13" i="53"/>
  <c r="L13" i="53"/>
  <c r="K13" i="53"/>
  <c r="P12" i="53"/>
  <c r="O12" i="53"/>
  <c r="N12" i="53"/>
  <c r="M12" i="53"/>
  <c r="L12" i="53"/>
  <c r="K12" i="53"/>
  <c r="P11" i="53"/>
  <c r="O11" i="53"/>
  <c r="N11" i="53"/>
  <c r="M11" i="53"/>
  <c r="L11" i="53"/>
  <c r="K11" i="53"/>
  <c r="P10" i="53"/>
  <c r="O10" i="53"/>
  <c r="N10" i="53"/>
  <c r="M10" i="53"/>
  <c r="L10" i="53"/>
  <c r="K10" i="53"/>
  <c r="P9" i="53"/>
  <c r="O9" i="53"/>
  <c r="N9" i="53"/>
  <c r="M9" i="53"/>
  <c r="L9" i="53"/>
  <c r="K9" i="53"/>
  <c r="P8" i="53"/>
  <c r="O8" i="53"/>
  <c r="N8" i="53"/>
  <c r="M8" i="53"/>
  <c r="L8" i="53"/>
  <c r="K8" i="53"/>
  <c r="P7" i="53"/>
  <c r="O7" i="53"/>
  <c r="N7" i="53"/>
  <c r="M7" i="53"/>
  <c r="L7" i="53"/>
  <c r="K7" i="53"/>
  <c r="P6" i="53"/>
  <c r="O6" i="53"/>
  <c r="N6" i="53"/>
  <c r="M6" i="53"/>
  <c r="L6" i="53"/>
  <c r="K6" i="53"/>
  <c r="P5" i="53"/>
  <c r="O5" i="53"/>
  <c r="N5" i="53"/>
  <c r="M5" i="53"/>
  <c r="L5" i="53"/>
  <c r="K5" i="53"/>
  <c r="P4" i="53"/>
  <c r="O4" i="53"/>
  <c r="N4" i="53"/>
  <c r="M4" i="53"/>
  <c r="L4" i="53"/>
  <c r="K4" i="53"/>
  <c r="P3" i="53"/>
  <c r="O3" i="53"/>
  <c r="N3" i="53"/>
  <c r="M3" i="53"/>
  <c r="L3" i="53"/>
  <c r="K3" i="53"/>
  <c r="P22" i="52"/>
  <c r="O22" i="52"/>
  <c r="N22" i="52"/>
  <c r="M22" i="52"/>
  <c r="L22" i="52"/>
  <c r="K22" i="52"/>
  <c r="P21" i="52"/>
  <c r="O21" i="52"/>
  <c r="N21" i="52"/>
  <c r="M21" i="52"/>
  <c r="L21" i="52"/>
  <c r="K21" i="52"/>
  <c r="P20" i="52"/>
  <c r="O20" i="52"/>
  <c r="N20" i="52"/>
  <c r="M20" i="52"/>
  <c r="L20" i="52"/>
  <c r="K20" i="52"/>
  <c r="P19" i="52"/>
  <c r="O19" i="52"/>
  <c r="N19" i="52"/>
  <c r="M19" i="52"/>
  <c r="L19" i="52"/>
  <c r="K19" i="52"/>
  <c r="P18" i="52"/>
  <c r="O18" i="52"/>
  <c r="N18" i="52"/>
  <c r="M18" i="52"/>
  <c r="L18" i="52"/>
  <c r="K18" i="52"/>
  <c r="P17" i="52"/>
  <c r="O17" i="52"/>
  <c r="N17" i="52"/>
  <c r="M17" i="52"/>
  <c r="L17" i="52"/>
  <c r="K17" i="52"/>
  <c r="P16" i="52"/>
  <c r="O16" i="52"/>
  <c r="N16" i="52"/>
  <c r="M16" i="52"/>
  <c r="L16" i="52"/>
  <c r="K16" i="52"/>
  <c r="P15" i="52"/>
  <c r="O15" i="52"/>
  <c r="N15" i="52"/>
  <c r="M15" i="52"/>
  <c r="L15" i="52"/>
  <c r="K15" i="52"/>
  <c r="P14" i="52"/>
  <c r="O14" i="52"/>
  <c r="N14" i="52"/>
  <c r="M14" i="52"/>
  <c r="L14" i="52"/>
  <c r="K14" i="52"/>
  <c r="P13" i="52"/>
  <c r="O13" i="52"/>
  <c r="N13" i="52"/>
  <c r="M13" i="52"/>
  <c r="L13" i="52"/>
  <c r="K13" i="52"/>
  <c r="P12" i="52"/>
  <c r="O12" i="52"/>
  <c r="N12" i="52"/>
  <c r="M12" i="52"/>
  <c r="L12" i="52"/>
  <c r="K12" i="52"/>
  <c r="P11" i="52"/>
  <c r="O11" i="52"/>
  <c r="N11" i="52"/>
  <c r="M11" i="52"/>
  <c r="L11" i="52"/>
  <c r="K11" i="52"/>
  <c r="P10" i="52"/>
  <c r="O10" i="52"/>
  <c r="N10" i="52"/>
  <c r="M10" i="52"/>
  <c r="L10" i="52"/>
  <c r="K10" i="52"/>
  <c r="P9" i="52"/>
  <c r="O9" i="52"/>
  <c r="N9" i="52"/>
  <c r="M9" i="52"/>
  <c r="L9" i="52"/>
  <c r="K9" i="52"/>
  <c r="P8" i="52"/>
  <c r="O8" i="52"/>
  <c r="N8" i="52"/>
  <c r="M8" i="52"/>
  <c r="L8" i="52"/>
  <c r="K8" i="52"/>
  <c r="P7" i="52"/>
  <c r="O7" i="52"/>
  <c r="N7" i="52"/>
  <c r="M7" i="52"/>
  <c r="L7" i="52"/>
  <c r="K7" i="52"/>
  <c r="P6" i="52"/>
  <c r="O6" i="52"/>
  <c r="N6" i="52"/>
  <c r="M6" i="52"/>
  <c r="L6" i="52"/>
  <c r="K6" i="52"/>
  <c r="P5" i="52"/>
  <c r="O5" i="52"/>
  <c r="N5" i="52"/>
  <c r="M5" i="52"/>
  <c r="L5" i="52"/>
  <c r="K5" i="52"/>
  <c r="P4" i="52"/>
  <c r="O4" i="52"/>
  <c r="N4" i="52"/>
  <c r="M4" i="52"/>
  <c r="L4" i="52"/>
  <c r="K4" i="52"/>
  <c r="P3" i="52"/>
  <c r="O3" i="52"/>
  <c r="N3" i="52"/>
  <c r="M3" i="52"/>
  <c r="L3" i="52"/>
  <c r="K3" i="52"/>
  <c r="P22" i="51"/>
  <c r="O22" i="51"/>
  <c r="N22" i="51"/>
  <c r="M22" i="51"/>
  <c r="L22" i="51"/>
  <c r="K22" i="51"/>
  <c r="P21" i="51"/>
  <c r="O21" i="51"/>
  <c r="N21" i="51"/>
  <c r="M21" i="51"/>
  <c r="L21" i="51"/>
  <c r="K21" i="51"/>
  <c r="P20" i="51"/>
  <c r="O20" i="51"/>
  <c r="N20" i="51"/>
  <c r="M20" i="51"/>
  <c r="L20" i="51"/>
  <c r="K20" i="51"/>
  <c r="P19" i="51"/>
  <c r="O19" i="51"/>
  <c r="N19" i="51"/>
  <c r="M19" i="51"/>
  <c r="L19" i="51"/>
  <c r="K19" i="51"/>
  <c r="P18" i="51"/>
  <c r="O18" i="51"/>
  <c r="N18" i="51"/>
  <c r="M18" i="51"/>
  <c r="L18" i="51"/>
  <c r="K18" i="51"/>
  <c r="P17" i="51"/>
  <c r="O17" i="51"/>
  <c r="N17" i="51"/>
  <c r="M17" i="51"/>
  <c r="L17" i="51"/>
  <c r="K17" i="51"/>
  <c r="P16" i="51"/>
  <c r="O16" i="51"/>
  <c r="N16" i="51"/>
  <c r="M16" i="51"/>
  <c r="L16" i="51"/>
  <c r="K16" i="51"/>
  <c r="P15" i="51"/>
  <c r="O15" i="51"/>
  <c r="N15" i="51"/>
  <c r="M15" i="51"/>
  <c r="L15" i="51"/>
  <c r="K15" i="51"/>
  <c r="P14" i="51"/>
  <c r="O14" i="51"/>
  <c r="N14" i="51"/>
  <c r="M14" i="51"/>
  <c r="L14" i="51"/>
  <c r="K14" i="51"/>
  <c r="P13" i="51"/>
  <c r="O13" i="51"/>
  <c r="N13" i="51"/>
  <c r="M13" i="51"/>
  <c r="L13" i="51"/>
  <c r="K13" i="51"/>
  <c r="P12" i="51"/>
  <c r="O12" i="51"/>
  <c r="N12" i="51"/>
  <c r="M12" i="51"/>
  <c r="L12" i="51"/>
  <c r="K12" i="51"/>
  <c r="P11" i="51"/>
  <c r="O11" i="51"/>
  <c r="N11" i="51"/>
  <c r="M11" i="51"/>
  <c r="L11" i="51"/>
  <c r="K11" i="51"/>
  <c r="P10" i="51"/>
  <c r="O10" i="51"/>
  <c r="N10" i="51"/>
  <c r="M10" i="51"/>
  <c r="L10" i="51"/>
  <c r="K10" i="51"/>
  <c r="P9" i="51"/>
  <c r="O9" i="51"/>
  <c r="N9" i="51"/>
  <c r="M9" i="51"/>
  <c r="L9" i="51"/>
  <c r="K9" i="51"/>
  <c r="P8" i="51"/>
  <c r="O8" i="51"/>
  <c r="N8" i="51"/>
  <c r="M8" i="51"/>
  <c r="L8" i="51"/>
  <c r="K8" i="51"/>
  <c r="P7" i="51"/>
  <c r="O7" i="51"/>
  <c r="N7" i="51"/>
  <c r="M7" i="51"/>
  <c r="L7" i="51"/>
  <c r="K7" i="51"/>
  <c r="P6" i="51"/>
  <c r="O6" i="51"/>
  <c r="N6" i="51"/>
  <c r="M6" i="51"/>
  <c r="L6" i="51"/>
  <c r="K6" i="51"/>
  <c r="P5" i="51"/>
  <c r="O5" i="51"/>
  <c r="N5" i="51"/>
  <c r="M5" i="51"/>
  <c r="L5" i="51"/>
  <c r="K5" i="51"/>
  <c r="P4" i="51"/>
  <c r="O4" i="51"/>
  <c r="N4" i="51"/>
  <c r="M4" i="51"/>
  <c r="L4" i="51"/>
  <c r="K4" i="51"/>
  <c r="P3" i="51"/>
  <c r="O3" i="51"/>
  <c r="N3" i="51"/>
  <c r="M3" i="51"/>
  <c r="L3" i="51"/>
  <c r="K3" i="51"/>
  <c r="P22" i="50"/>
  <c r="O22" i="50"/>
  <c r="N22" i="50"/>
  <c r="M22" i="50"/>
  <c r="L22" i="50"/>
  <c r="K22" i="50"/>
  <c r="P21" i="50"/>
  <c r="O21" i="50"/>
  <c r="N21" i="50"/>
  <c r="M21" i="50"/>
  <c r="L21" i="50"/>
  <c r="K21" i="50"/>
  <c r="P20" i="50"/>
  <c r="O20" i="50"/>
  <c r="N20" i="50"/>
  <c r="M20" i="50"/>
  <c r="L20" i="50"/>
  <c r="K20" i="50"/>
  <c r="P19" i="50"/>
  <c r="O19" i="50"/>
  <c r="N19" i="50"/>
  <c r="M19" i="50"/>
  <c r="L19" i="50"/>
  <c r="K19" i="50"/>
  <c r="P18" i="50"/>
  <c r="O18" i="50"/>
  <c r="N18" i="50"/>
  <c r="M18" i="50"/>
  <c r="L18" i="50"/>
  <c r="K18" i="50"/>
  <c r="P17" i="50"/>
  <c r="O17" i="50"/>
  <c r="N17" i="50"/>
  <c r="M17" i="50"/>
  <c r="L17" i="50"/>
  <c r="K17" i="50"/>
  <c r="P16" i="50"/>
  <c r="O16" i="50"/>
  <c r="N16" i="50"/>
  <c r="M16" i="50"/>
  <c r="L16" i="50"/>
  <c r="K16" i="50"/>
  <c r="P15" i="50"/>
  <c r="O15" i="50"/>
  <c r="N15" i="50"/>
  <c r="M15" i="50"/>
  <c r="L15" i="50"/>
  <c r="K15" i="50"/>
  <c r="P14" i="50"/>
  <c r="O14" i="50"/>
  <c r="N14" i="50"/>
  <c r="M14" i="50"/>
  <c r="L14" i="50"/>
  <c r="K14" i="50"/>
  <c r="P13" i="50"/>
  <c r="O13" i="50"/>
  <c r="N13" i="50"/>
  <c r="M13" i="50"/>
  <c r="L13" i="50"/>
  <c r="K13" i="50"/>
  <c r="P12" i="50"/>
  <c r="O12" i="50"/>
  <c r="N12" i="50"/>
  <c r="M12" i="50"/>
  <c r="L12" i="50"/>
  <c r="K12" i="50"/>
  <c r="P11" i="50"/>
  <c r="O11" i="50"/>
  <c r="N11" i="50"/>
  <c r="M11" i="50"/>
  <c r="L11" i="50"/>
  <c r="K11" i="50"/>
  <c r="P10" i="50"/>
  <c r="O10" i="50"/>
  <c r="N10" i="50"/>
  <c r="M10" i="50"/>
  <c r="L10" i="50"/>
  <c r="K10" i="50"/>
  <c r="P9" i="50"/>
  <c r="O9" i="50"/>
  <c r="N9" i="50"/>
  <c r="M9" i="50"/>
  <c r="L9" i="50"/>
  <c r="K9" i="50"/>
  <c r="P8" i="50"/>
  <c r="O8" i="50"/>
  <c r="N8" i="50"/>
  <c r="M8" i="50"/>
  <c r="L8" i="50"/>
  <c r="K8" i="50"/>
  <c r="P7" i="50"/>
  <c r="O7" i="50"/>
  <c r="N7" i="50"/>
  <c r="M7" i="50"/>
  <c r="L7" i="50"/>
  <c r="K7" i="50"/>
  <c r="P6" i="50"/>
  <c r="O6" i="50"/>
  <c r="N6" i="50"/>
  <c r="M6" i="50"/>
  <c r="L6" i="50"/>
  <c r="K6" i="50"/>
  <c r="P5" i="50"/>
  <c r="O5" i="50"/>
  <c r="N5" i="50"/>
  <c r="M5" i="50"/>
  <c r="L5" i="50"/>
  <c r="K5" i="50"/>
  <c r="P4" i="50"/>
  <c r="O4" i="50"/>
  <c r="N4" i="50"/>
  <c r="M4" i="50"/>
  <c r="L4" i="50"/>
  <c r="K4" i="50"/>
  <c r="P3" i="50"/>
  <c r="O3" i="50"/>
  <c r="N3" i="50"/>
  <c r="M3" i="50"/>
  <c r="L3" i="50"/>
  <c r="K3" i="50"/>
  <c r="P22" i="49"/>
  <c r="O22" i="49"/>
  <c r="N22" i="49"/>
  <c r="M22" i="49"/>
  <c r="L22" i="49"/>
  <c r="K22" i="49"/>
  <c r="P21" i="49"/>
  <c r="O21" i="49"/>
  <c r="N21" i="49"/>
  <c r="M21" i="49"/>
  <c r="L21" i="49"/>
  <c r="K21" i="49"/>
  <c r="P20" i="49"/>
  <c r="O20" i="49"/>
  <c r="N20" i="49"/>
  <c r="M20" i="49"/>
  <c r="L20" i="49"/>
  <c r="K20" i="49"/>
  <c r="P19" i="49"/>
  <c r="O19" i="49"/>
  <c r="N19" i="49"/>
  <c r="M19" i="49"/>
  <c r="L19" i="49"/>
  <c r="K19" i="49"/>
  <c r="P18" i="49"/>
  <c r="O18" i="49"/>
  <c r="N18" i="49"/>
  <c r="M18" i="49"/>
  <c r="L18" i="49"/>
  <c r="K18" i="49"/>
  <c r="P17" i="49"/>
  <c r="O17" i="49"/>
  <c r="N17" i="49"/>
  <c r="M17" i="49"/>
  <c r="L17" i="49"/>
  <c r="K17" i="49"/>
  <c r="P16" i="49"/>
  <c r="O16" i="49"/>
  <c r="N16" i="49"/>
  <c r="M16" i="49"/>
  <c r="L16" i="49"/>
  <c r="K16" i="49"/>
  <c r="P15" i="49"/>
  <c r="O15" i="49"/>
  <c r="N15" i="49"/>
  <c r="M15" i="49"/>
  <c r="L15" i="49"/>
  <c r="K15" i="49"/>
  <c r="P14" i="49"/>
  <c r="O14" i="49"/>
  <c r="N14" i="49"/>
  <c r="M14" i="49"/>
  <c r="L14" i="49"/>
  <c r="K14" i="49"/>
  <c r="P13" i="49"/>
  <c r="O13" i="49"/>
  <c r="N13" i="49"/>
  <c r="M13" i="49"/>
  <c r="L13" i="49"/>
  <c r="K13" i="49"/>
  <c r="P12" i="49"/>
  <c r="O12" i="49"/>
  <c r="N12" i="49"/>
  <c r="M12" i="49"/>
  <c r="L12" i="49"/>
  <c r="K12" i="49"/>
  <c r="P11" i="49"/>
  <c r="O11" i="49"/>
  <c r="N11" i="49"/>
  <c r="M11" i="49"/>
  <c r="L11" i="49"/>
  <c r="K11" i="49"/>
  <c r="P10" i="49"/>
  <c r="O10" i="49"/>
  <c r="N10" i="49"/>
  <c r="M10" i="49"/>
  <c r="L10" i="49"/>
  <c r="K10" i="49"/>
  <c r="P9" i="49"/>
  <c r="O9" i="49"/>
  <c r="N9" i="49"/>
  <c r="M9" i="49"/>
  <c r="L9" i="49"/>
  <c r="K9" i="49"/>
  <c r="P8" i="49"/>
  <c r="O8" i="49"/>
  <c r="N8" i="49"/>
  <c r="M8" i="49"/>
  <c r="L8" i="49"/>
  <c r="K8" i="49"/>
  <c r="P7" i="49"/>
  <c r="O7" i="49"/>
  <c r="N7" i="49"/>
  <c r="M7" i="49"/>
  <c r="L7" i="49"/>
  <c r="K7" i="49"/>
  <c r="P6" i="49"/>
  <c r="O6" i="49"/>
  <c r="N6" i="49"/>
  <c r="M6" i="49"/>
  <c r="L6" i="49"/>
  <c r="K6" i="49"/>
  <c r="P5" i="49"/>
  <c r="O5" i="49"/>
  <c r="N5" i="49"/>
  <c r="M5" i="49"/>
  <c r="L5" i="49"/>
  <c r="K5" i="49"/>
  <c r="P4" i="49"/>
  <c r="O4" i="49"/>
  <c r="N4" i="49"/>
  <c r="M4" i="49"/>
  <c r="L4" i="49"/>
  <c r="K4" i="49"/>
  <c r="P3" i="49"/>
  <c r="O3" i="49"/>
  <c r="N3" i="49"/>
  <c r="M3" i="49"/>
  <c r="L3" i="49"/>
  <c r="K3" i="49"/>
  <c r="P22" i="48"/>
  <c r="O22" i="48"/>
  <c r="N22" i="48"/>
  <c r="M22" i="48"/>
  <c r="L22" i="48"/>
  <c r="K22" i="48"/>
  <c r="P21" i="48"/>
  <c r="O21" i="48"/>
  <c r="N21" i="48"/>
  <c r="M21" i="48"/>
  <c r="L21" i="48"/>
  <c r="K21" i="48"/>
  <c r="P20" i="48"/>
  <c r="O20" i="48"/>
  <c r="N20" i="48"/>
  <c r="M20" i="48"/>
  <c r="L20" i="48"/>
  <c r="K20" i="48"/>
  <c r="P19" i="48"/>
  <c r="O19" i="48"/>
  <c r="N19" i="48"/>
  <c r="M19" i="48"/>
  <c r="L19" i="48"/>
  <c r="K19" i="48"/>
  <c r="P18" i="48"/>
  <c r="O18" i="48"/>
  <c r="N18" i="48"/>
  <c r="M18" i="48"/>
  <c r="L18" i="48"/>
  <c r="K18" i="48"/>
  <c r="P17" i="48"/>
  <c r="O17" i="48"/>
  <c r="N17" i="48"/>
  <c r="M17" i="48"/>
  <c r="L17" i="48"/>
  <c r="K17" i="48"/>
  <c r="P16" i="48"/>
  <c r="O16" i="48"/>
  <c r="N16" i="48"/>
  <c r="M16" i="48"/>
  <c r="L16" i="48"/>
  <c r="K16" i="48"/>
  <c r="P15" i="48"/>
  <c r="O15" i="48"/>
  <c r="N15" i="48"/>
  <c r="M15" i="48"/>
  <c r="L15" i="48"/>
  <c r="K15" i="48"/>
  <c r="P14" i="48"/>
  <c r="O14" i="48"/>
  <c r="N14" i="48"/>
  <c r="M14" i="48"/>
  <c r="L14" i="48"/>
  <c r="K14" i="48"/>
  <c r="P13" i="48"/>
  <c r="O13" i="48"/>
  <c r="N13" i="48"/>
  <c r="M13" i="48"/>
  <c r="L13" i="48"/>
  <c r="K13" i="48"/>
  <c r="P12" i="48"/>
  <c r="O12" i="48"/>
  <c r="N12" i="48"/>
  <c r="M12" i="48"/>
  <c r="L12" i="48"/>
  <c r="K12" i="48"/>
  <c r="P11" i="48"/>
  <c r="O11" i="48"/>
  <c r="N11" i="48"/>
  <c r="M11" i="48"/>
  <c r="L11" i="48"/>
  <c r="K11" i="48"/>
  <c r="P10" i="48"/>
  <c r="O10" i="48"/>
  <c r="N10" i="48"/>
  <c r="M10" i="48"/>
  <c r="L10" i="48"/>
  <c r="K10" i="48"/>
  <c r="P9" i="48"/>
  <c r="O9" i="48"/>
  <c r="N9" i="48"/>
  <c r="M9" i="48"/>
  <c r="L9" i="48"/>
  <c r="K9" i="48"/>
  <c r="P8" i="48"/>
  <c r="O8" i="48"/>
  <c r="N8" i="48"/>
  <c r="M8" i="48"/>
  <c r="L8" i="48"/>
  <c r="K8" i="48"/>
  <c r="P7" i="48"/>
  <c r="O7" i="48"/>
  <c r="N7" i="48"/>
  <c r="M7" i="48"/>
  <c r="L7" i="48"/>
  <c r="K7" i="48"/>
  <c r="P6" i="48"/>
  <c r="O6" i="48"/>
  <c r="N6" i="48"/>
  <c r="M6" i="48"/>
  <c r="L6" i="48"/>
  <c r="K6" i="48"/>
  <c r="P5" i="48"/>
  <c r="O5" i="48"/>
  <c r="N5" i="48"/>
  <c r="M5" i="48"/>
  <c r="L5" i="48"/>
  <c r="K5" i="48"/>
  <c r="P4" i="48"/>
  <c r="O4" i="48"/>
  <c r="N4" i="48"/>
  <c r="M4" i="48"/>
  <c r="L4" i="48"/>
  <c r="K4" i="48"/>
  <c r="P3" i="48"/>
  <c r="O3" i="48"/>
  <c r="N3" i="48"/>
  <c r="M3" i="48"/>
  <c r="L3" i="48"/>
  <c r="K3" i="48"/>
  <c r="P22" i="47"/>
  <c r="O22" i="47"/>
  <c r="N22" i="47"/>
  <c r="M22" i="47"/>
  <c r="L22" i="47"/>
  <c r="K22" i="47"/>
  <c r="P21" i="47"/>
  <c r="O21" i="47"/>
  <c r="N21" i="47"/>
  <c r="M21" i="47"/>
  <c r="L21" i="47"/>
  <c r="K21" i="47"/>
  <c r="P20" i="47"/>
  <c r="O20" i="47"/>
  <c r="N20" i="47"/>
  <c r="M20" i="47"/>
  <c r="L20" i="47"/>
  <c r="K20" i="47"/>
  <c r="P19" i="47"/>
  <c r="O19" i="47"/>
  <c r="N19" i="47"/>
  <c r="M19" i="47"/>
  <c r="L19" i="47"/>
  <c r="K19" i="47"/>
  <c r="P18" i="47"/>
  <c r="O18" i="47"/>
  <c r="N18" i="47"/>
  <c r="M18" i="47"/>
  <c r="L18" i="47"/>
  <c r="K18" i="47"/>
  <c r="P17" i="47"/>
  <c r="O17" i="47"/>
  <c r="N17" i="47"/>
  <c r="M17" i="47"/>
  <c r="L17" i="47"/>
  <c r="K17" i="47"/>
  <c r="P16" i="47"/>
  <c r="O16" i="47"/>
  <c r="N16" i="47"/>
  <c r="M16" i="47"/>
  <c r="L16" i="47"/>
  <c r="K16" i="47"/>
  <c r="P15" i="47"/>
  <c r="O15" i="47"/>
  <c r="N15" i="47"/>
  <c r="M15" i="47"/>
  <c r="L15" i="47"/>
  <c r="K15" i="47"/>
  <c r="P14" i="47"/>
  <c r="O14" i="47"/>
  <c r="N14" i="47"/>
  <c r="M14" i="47"/>
  <c r="L14" i="47"/>
  <c r="K14" i="47"/>
  <c r="P13" i="47"/>
  <c r="O13" i="47"/>
  <c r="N13" i="47"/>
  <c r="M13" i="47"/>
  <c r="L13" i="47"/>
  <c r="K13" i="47"/>
  <c r="P12" i="47"/>
  <c r="O12" i="47"/>
  <c r="N12" i="47"/>
  <c r="M12" i="47"/>
  <c r="L12" i="47"/>
  <c r="K12" i="47"/>
  <c r="P11" i="47"/>
  <c r="O11" i="47"/>
  <c r="N11" i="47"/>
  <c r="M11" i="47"/>
  <c r="L11" i="47"/>
  <c r="K11" i="47"/>
  <c r="P10" i="47"/>
  <c r="O10" i="47"/>
  <c r="N10" i="47"/>
  <c r="M10" i="47"/>
  <c r="L10" i="47"/>
  <c r="K10" i="47"/>
  <c r="P9" i="47"/>
  <c r="O9" i="47"/>
  <c r="N9" i="47"/>
  <c r="M9" i="47"/>
  <c r="L9" i="47"/>
  <c r="K9" i="47"/>
  <c r="P8" i="47"/>
  <c r="O8" i="47"/>
  <c r="N8" i="47"/>
  <c r="M8" i="47"/>
  <c r="L8" i="47"/>
  <c r="K8" i="47"/>
  <c r="P7" i="47"/>
  <c r="O7" i="47"/>
  <c r="N7" i="47"/>
  <c r="M7" i="47"/>
  <c r="L7" i="47"/>
  <c r="K7" i="47"/>
  <c r="P6" i="47"/>
  <c r="O6" i="47"/>
  <c r="N6" i="47"/>
  <c r="M6" i="47"/>
  <c r="L6" i="47"/>
  <c r="K6" i="47"/>
  <c r="P5" i="47"/>
  <c r="O5" i="47"/>
  <c r="N5" i="47"/>
  <c r="M5" i="47"/>
  <c r="L5" i="47"/>
  <c r="K5" i="47"/>
  <c r="P4" i="47"/>
  <c r="O4" i="47"/>
  <c r="N4" i="47"/>
  <c r="M4" i="47"/>
  <c r="L4" i="47"/>
  <c r="K4" i="47"/>
  <c r="P3" i="47"/>
  <c r="O3" i="47"/>
  <c r="N3" i="47"/>
  <c r="M3" i="47"/>
  <c r="L3" i="47"/>
  <c r="K3" i="47"/>
  <c r="P22" i="46"/>
  <c r="O22" i="46"/>
  <c r="N22" i="46"/>
  <c r="M22" i="46"/>
  <c r="L22" i="46"/>
  <c r="K22" i="46"/>
  <c r="P21" i="46"/>
  <c r="O21" i="46"/>
  <c r="N21" i="46"/>
  <c r="M21" i="46"/>
  <c r="L21" i="46"/>
  <c r="K21" i="46"/>
  <c r="P20" i="46"/>
  <c r="O20" i="46"/>
  <c r="N20" i="46"/>
  <c r="M20" i="46"/>
  <c r="L20" i="46"/>
  <c r="K20" i="46"/>
  <c r="P19" i="46"/>
  <c r="O19" i="46"/>
  <c r="N19" i="46"/>
  <c r="M19" i="46"/>
  <c r="L19" i="46"/>
  <c r="K19" i="46"/>
  <c r="P18" i="46"/>
  <c r="O18" i="46"/>
  <c r="N18" i="46"/>
  <c r="M18" i="46"/>
  <c r="L18" i="46"/>
  <c r="K18" i="46"/>
  <c r="P17" i="46"/>
  <c r="O17" i="46"/>
  <c r="N17" i="46"/>
  <c r="M17" i="46"/>
  <c r="L17" i="46"/>
  <c r="K17" i="46"/>
  <c r="P16" i="46"/>
  <c r="O16" i="46"/>
  <c r="N16" i="46"/>
  <c r="M16" i="46"/>
  <c r="L16" i="46"/>
  <c r="K16" i="46"/>
  <c r="P15" i="46"/>
  <c r="O15" i="46"/>
  <c r="N15" i="46"/>
  <c r="M15" i="46"/>
  <c r="L15" i="46"/>
  <c r="K15" i="46"/>
  <c r="P14" i="46"/>
  <c r="O14" i="46"/>
  <c r="N14" i="46"/>
  <c r="M14" i="46"/>
  <c r="L14" i="46"/>
  <c r="K14" i="46"/>
  <c r="P13" i="46"/>
  <c r="O13" i="46"/>
  <c r="N13" i="46"/>
  <c r="M13" i="46"/>
  <c r="L13" i="46"/>
  <c r="K13" i="46"/>
  <c r="P12" i="46"/>
  <c r="O12" i="46"/>
  <c r="N12" i="46"/>
  <c r="M12" i="46"/>
  <c r="L12" i="46"/>
  <c r="K12" i="46"/>
  <c r="P11" i="46"/>
  <c r="O11" i="46"/>
  <c r="N11" i="46"/>
  <c r="M11" i="46"/>
  <c r="L11" i="46"/>
  <c r="K11" i="46"/>
  <c r="P10" i="46"/>
  <c r="O10" i="46"/>
  <c r="N10" i="46"/>
  <c r="M10" i="46"/>
  <c r="L10" i="46"/>
  <c r="K10" i="46"/>
  <c r="P9" i="46"/>
  <c r="O9" i="46"/>
  <c r="N9" i="46"/>
  <c r="M9" i="46"/>
  <c r="L9" i="46"/>
  <c r="K9" i="46"/>
  <c r="P8" i="46"/>
  <c r="O8" i="46"/>
  <c r="N8" i="46"/>
  <c r="M8" i="46"/>
  <c r="L8" i="46"/>
  <c r="K8" i="46"/>
  <c r="P7" i="46"/>
  <c r="O7" i="46"/>
  <c r="N7" i="46"/>
  <c r="M7" i="46"/>
  <c r="L7" i="46"/>
  <c r="K7" i="46"/>
  <c r="P6" i="46"/>
  <c r="O6" i="46"/>
  <c r="N6" i="46"/>
  <c r="M6" i="46"/>
  <c r="L6" i="46"/>
  <c r="K6" i="46"/>
  <c r="P5" i="46"/>
  <c r="O5" i="46"/>
  <c r="N5" i="46"/>
  <c r="M5" i="46"/>
  <c r="L5" i="46"/>
  <c r="K5" i="46"/>
  <c r="P4" i="46"/>
  <c r="O4" i="46"/>
  <c r="N4" i="46"/>
  <c r="M4" i="46"/>
  <c r="L4" i="46"/>
  <c r="K4" i="46"/>
  <c r="P3" i="46"/>
  <c r="O3" i="46"/>
  <c r="N3" i="46"/>
  <c r="M3" i="46"/>
  <c r="L3" i="46"/>
  <c r="K3" i="46"/>
  <c r="P22" i="45"/>
  <c r="O22" i="45"/>
  <c r="N22" i="45"/>
  <c r="M22" i="45"/>
  <c r="L22" i="45"/>
  <c r="K22" i="45"/>
  <c r="P21" i="45"/>
  <c r="O21" i="45"/>
  <c r="N21" i="45"/>
  <c r="M21" i="45"/>
  <c r="L21" i="45"/>
  <c r="K21" i="45"/>
  <c r="P20" i="45"/>
  <c r="O20" i="45"/>
  <c r="N20" i="45"/>
  <c r="M20" i="45"/>
  <c r="L20" i="45"/>
  <c r="K20" i="45"/>
  <c r="P19" i="45"/>
  <c r="O19" i="45"/>
  <c r="N19" i="45"/>
  <c r="M19" i="45"/>
  <c r="L19" i="45"/>
  <c r="K19" i="45"/>
  <c r="P18" i="45"/>
  <c r="O18" i="45"/>
  <c r="N18" i="45"/>
  <c r="M18" i="45"/>
  <c r="L18" i="45"/>
  <c r="K18" i="45"/>
  <c r="P17" i="45"/>
  <c r="O17" i="45"/>
  <c r="N17" i="45"/>
  <c r="M17" i="45"/>
  <c r="L17" i="45"/>
  <c r="K17" i="45"/>
  <c r="P16" i="45"/>
  <c r="O16" i="45"/>
  <c r="N16" i="45"/>
  <c r="M16" i="45"/>
  <c r="L16" i="45"/>
  <c r="K16" i="45"/>
  <c r="P15" i="45"/>
  <c r="O15" i="45"/>
  <c r="N15" i="45"/>
  <c r="M15" i="45"/>
  <c r="L15" i="45"/>
  <c r="K15" i="45"/>
  <c r="P14" i="45"/>
  <c r="O14" i="45"/>
  <c r="N14" i="45"/>
  <c r="M14" i="45"/>
  <c r="L14" i="45"/>
  <c r="K14" i="45"/>
  <c r="P13" i="45"/>
  <c r="O13" i="45"/>
  <c r="N13" i="45"/>
  <c r="M13" i="45"/>
  <c r="L13" i="45"/>
  <c r="K13" i="45"/>
  <c r="P12" i="45"/>
  <c r="O12" i="45"/>
  <c r="N12" i="45"/>
  <c r="M12" i="45"/>
  <c r="L12" i="45"/>
  <c r="K12" i="45"/>
  <c r="P11" i="45"/>
  <c r="O11" i="45"/>
  <c r="N11" i="45"/>
  <c r="M11" i="45"/>
  <c r="L11" i="45"/>
  <c r="K11" i="45"/>
  <c r="P10" i="45"/>
  <c r="O10" i="45"/>
  <c r="N10" i="45"/>
  <c r="M10" i="45"/>
  <c r="L10" i="45"/>
  <c r="K10" i="45"/>
  <c r="P9" i="45"/>
  <c r="O9" i="45"/>
  <c r="N9" i="45"/>
  <c r="M9" i="45"/>
  <c r="L9" i="45"/>
  <c r="K9" i="45"/>
  <c r="P8" i="45"/>
  <c r="O8" i="45"/>
  <c r="N8" i="45"/>
  <c r="M8" i="45"/>
  <c r="L8" i="45"/>
  <c r="K8" i="45"/>
  <c r="P7" i="45"/>
  <c r="O7" i="45"/>
  <c r="N7" i="45"/>
  <c r="M7" i="45"/>
  <c r="L7" i="45"/>
  <c r="K7" i="45"/>
  <c r="P6" i="45"/>
  <c r="O6" i="45"/>
  <c r="N6" i="45"/>
  <c r="M6" i="45"/>
  <c r="L6" i="45"/>
  <c r="K6" i="45"/>
  <c r="P5" i="45"/>
  <c r="O5" i="45"/>
  <c r="N5" i="45"/>
  <c r="M5" i="45"/>
  <c r="L5" i="45"/>
  <c r="K5" i="45"/>
  <c r="P4" i="45"/>
  <c r="O4" i="45"/>
  <c r="N4" i="45"/>
  <c r="M4" i="45"/>
  <c r="L4" i="45"/>
  <c r="K4" i="45"/>
  <c r="P3" i="45"/>
  <c r="O3" i="45"/>
  <c r="N3" i="45"/>
  <c r="M3" i="45"/>
  <c r="L3" i="45"/>
  <c r="K3" i="45"/>
  <c r="P22" i="44"/>
  <c r="O22" i="44"/>
  <c r="N22" i="44"/>
  <c r="M22" i="44"/>
  <c r="L22" i="44"/>
  <c r="K22" i="44"/>
  <c r="P21" i="44"/>
  <c r="O21" i="44"/>
  <c r="N21" i="44"/>
  <c r="M21" i="44"/>
  <c r="L21" i="44"/>
  <c r="K21" i="44"/>
  <c r="P20" i="44"/>
  <c r="O20" i="44"/>
  <c r="N20" i="44"/>
  <c r="M20" i="44"/>
  <c r="L20" i="44"/>
  <c r="K20" i="44"/>
  <c r="P19" i="44"/>
  <c r="O19" i="44"/>
  <c r="N19" i="44"/>
  <c r="M19" i="44"/>
  <c r="L19" i="44"/>
  <c r="K19" i="44"/>
  <c r="P18" i="44"/>
  <c r="O18" i="44"/>
  <c r="N18" i="44"/>
  <c r="M18" i="44"/>
  <c r="L18" i="44"/>
  <c r="K18" i="44"/>
  <c r="P17" i="44"/>
  <c r="O17" i="44"/>
  <c r="N17" i="44"/>
  <c r="M17" i="44"/>
  <c r="L17" i="44"/>
  <c r="K17" i="44"/>
  <c r="P16" i="44"/>
  <c r="O16" i="44"/>
  <c r="N16" i="44"/>
  <c r="M16" i="44"/>
  <c r="L16" i="44"/>
  <c r="K16" i="44"/>
  <c r="P15" i="44"/>
  <c r="O15" i="44"/>
  <c r="N15" i="44"/>
  <c r="M15" i="44"/>
  <c r="L15" i="44"/>
  <c r="K15" i="44"/>
  <c r="P14" i="44"/>
  <c r="O14" i="44"/>
  <c r="N14" i="44"/>
  <c r="M14" i="44"/>
  <c r="L14" i="44"/>
  <c r="K14" i="44"/>
  <c r="P13" i="44"/>
  <c r="O13" i="44"/>
  <c r="N13" i="44"/>
  <c r="M13" i="44"/>
  <c r="L13" i="44"/>
  <c r="K13" i="44"/>
  <c r="P12" i="44"/>
  <c r="O12" i="44"/>
  <c r="N12" i="44"/>
  <c r="M12" i="44"/>
  <c r="L12" i="44"/>
  <c r="K12" i="44"/>
  <c r="P11" i="44"/>
  <c r="O11" i="44"/>
  <c r="N11" i="44"/>
  <c r="M11" i="44"/>
  <c r="L11" i="44"/>
  <c r="K11" i="44"/>
  <c r="P10" i="44"/>
  <c r="O10" i="44"/>
  <c r="N10" i="44"/>
  <c r="M10" i="44"/>
  <c r="L10" i="44"/>
  <c r="K10" i="44"/>
  <c r="P9" i="44"/>
  <c r="O9" i="44"/>
  <c r="N9" i="44"/>
  <c r="M9" i="44"/>
  <c r="L9" i="44"/>
  <c r="K9" i="44"/>
  <c r="P8" i="44"/>
  <c r="O8" i="44"/>
  <c r="N8" i="44"/>
  <c r="M8" i="44"/>
  <c r="L8" i="44"/>
  <c r="K8" i="44"/>
  <c r="P7" i="44"/>
  <c r="O7" i="44"/>
  <c r="N7" i="44"/>
  <c r="M7" i="44"/>
  <c r="L7" i="44"/>
  <c r="K7" i="44"/>
  <c r="P6" i="44"/>
  <c r="O6" i="44"/>
  <c r="N6" i="44"/>
  <c r="M6" i="44"/>
  <c r="L6" i="44"/>
  <c r="K6" i="44"/>
  <c r="P5" i="44"/>
  <c r="O5" i="44"/>
  <c r="N5" i="44"/>
  <c r="M5" i="44"/>
  <c r="L5" i="44"/>
  <c r="K5" i="44"/>
  <c r="P4" i="44"/>
  <c r="O4" i="44"/>
  <c r="N4" i="44"/>
  <c r="M4" i="44"/>
  <c r="L4" i="44"/>
  <c r="K4" i="44"/>
  <c r="P3" i="44"/>
  <c r="O3" i="44"/>
  <c r="N3" i="44"/>
  <c r="M3" i="44"/>
  <c r="L3" i="44"/>
  <c r="K3" i="44"/>
  <c r="P22" i="43"/>
  <c r="O22" i="43"/>
  <c r="N22" i="43"/>
  <c r="M22" i="43"/>
  <c r="L22" i="43"/>
  <c r="K22" i="43"/>
  <c r="P21" i="43"/>
  <c r="O21" i="43"/>
  <c r="N21" i="43"/>
  <c r="M21" i="43"/>
  <c r="L21" i="43"/>
  <c r="K21" i="43"/>
  <c r="P20" i="43"/>
  <c r="O20" i="43"/>
  <c r="N20" i="43"/>
  <c r="M20" i="43"/>
  <c r="L20" i="43"/>
  <c r="K20" i="43"/>
  <c r="P19" i="43"/>
  <c r="O19" i="43"/>
  <c r="N19" i="43"/>
  <c r="M19" i="43"/>
  <c r="L19" i="43"/>
  <c r="K19" i="43"/>
  <c r="P18" i="43"/>
  <c r="O18" i="43"/>
  <c r="N18" i="43"/>
  <c r="M18" i="43"/>
  <c r="L18" i="43"/>
  <c r="K18" i="43"/>
  <c r="P17" i="43"/>
  <c r="O17" i="43"/>
  <c r="N17" i="43"/>
  <c r="M17" i="43"/>
  <c r="L17" i="43"/>
  <c r="K17" i="43"/>
  <c r="P16" i="43"/>
  <c r="O16" i="43"/>
  <c r="N16" i="43"/>
  <c r="M16" i="43"/>
  <c r="L16" i="43"/>
  <c r="K16" i="43"/>
  <c r="P15" i="43"/>
  <c r="O15" i="43"/>
  <c r="N15" i="43"/>
  <c r="M15" i="43"/>
  <c r="L15" i="43"/>
  <c r="K15" i="43"/>
  <c r="P14" i="43"/>
  <c r="O14" i="43"/>
  <c r="N14" i="43"/>
  <c r="M14" i="43"/>
  <c r="L14" i="43"/>
  <c r="K14" i="43"/>
  <c r="P13" i="43"/>
  <c r="O13" i="43"/>
  <c r="N13" i="43"/>
  <c r="M13" i="43"/>
  <c r="L13" i="43"/>
  <c r="K13" i="43"/>
  <c r="P12" i="43"/>
  <c r="O12" i="43"/>
  <c r="N12" i="43"/>
  <c r="M12" i="43"/>
  <c r="L12" i="43"/>
  <c r="K12" i="43"/>
  <c r="P11" i="43"/>
  <c r="O11" i="43"/>
  <c r="N11" i="43"/>
  <c r="M11" i="43"/>
  <c r="L11" i="43"/>
  <c r="K11" i="43"/>
  <c r="P10" i="43"/>
  <c r="O10" i="43"/>
  <c r="N10" i="43"/>
  <c r="M10" i="43"/>
  <c r="L10" i="43"/>
  <c r="K10" i="43"/>
  <c r="P9" i="43"/>
  <c r="O9" i="43"/>
  <c r="N9" i="43"/>
  <c r="M9" i="43"/>
  <c r="L9" i="43"/>
  <c r="K9" i="43"/>
  <c r="P8" i="43"/>
  <c r="O8" i="43"/>
  <c r="N8" i="43"/>
  <c r="M8" i="43"/>
  <c r="L8" i="43"/>
  <c r="K8" i="43"/>
  <c r="P7" i="43"/>
  <c r="O7" i="43"/>
  <c r="N7" i="43"/>
  <c r="M7" i="43"/>
  <c r="L7" i="43"/>
  <c r="K7" i="43"/>
  <c r="P6" i="43"/>
  <c r="O6" i="43"/>
  <c r="N6" i="43"/>
  <c r="M6" i="43"/>
  <c r="L6" i="43"/>
  <c r="K6" i="43"/>
  <c r="P5" i="43"/>
  <c r="O5" i="43"/>
  <c r="N5" i="43"/>
  <c r="M5" i="43"/>
  <c r="L5" i="43"/>
  <c r="K5" i="43"/>
  <c r="P4" i="43"/>
  <c r="O4" i="43"/>
  <c r="N4" i="43"/>
  <c r="M4" i="43"/>
  <c r="L4" i="43"/>
  <c r="K4" i="43"/>
  <c r="P3" i="43"/>
  <c r="O3" i="43"/>
  <c r="N3" i="43"/>
  <c r="M3" i="43"/>
  <c r="L3" i="43"/>
  <c r="K3" i="43"/>
  <c r="P22" i="42"/>
  <c r="O22" i="42"/>
  <c r="N22" i="42"/>
  <c r="M22" i="42"/>
  <c r="L22" i="42"/>
  <c r="K22" i="42"/>
  <c r="P21" i="42"/>
  <c r="O21" i="42"/>
  <c r="N21" i="42"/>
  <c r="M21" i="42"/>
  <c r="L21" i="42"/>
  <c r="K21" i="42"/>
  <c r="P20" i="42"/>
  <c r="O20" i="42"/>
  <c r="N20" i="42"/>
  <c r="M20" i="42"/>
  <c r="L20" i="42"/>
  <c r="K20" i="42"/>
  <c r="P19" i="42"/>
  <c r="O19" i="42"/>
  <c r="N19" i="42"/>
  <c r="M19" i="42"/>
  <c r="L19" i="42"/>
  <c r="K19" i="42"/>
  <c r="P18" i="42"/>
  <c r="O18" i="42"/>
  <c r="N18" i="42"/>
  <c r="M18" i="42"/>
  <c r="L18" i="42"/>
  <c r="K18" i="42"/>
  <c r="P17" i="42"/>
  <c r="O17" i="42"/>
  <c r="N17" i="42"/>
  <c r="M17" i="42"/>
  <c r="L17" i="42"/>
  <c r="K17" i="42"/>
  <c r="P16" i="42"/>
  <c r="O16" i="42"/>
  <c r="N16" i="42"/>
  <c r="M16" i="42"/>
  <c r="L16" i="42"/>
  <c r="K16" i="42"/>
  <c r="P15" i="42"/>
  <c r="O15" i="42"/>
  <c r="N15" i="42"/>
  <c r="M15" i="42"/>
  <c r="L15" i="42"/>
  <c r="K15" i="42"/>
  <c r="P14" i="42"/>
  <c r="O14" i="42"/>
  <c r="N14" i="42"/>
  <c r="M14" i="42"/>
  <c r="L14" i="42"/>
  <c r="K14" i="42"/>
  <c r="P13" i="42"/>
  <c r="O13" i="42"/>
  <c r="N13" i="42"/>
  <c r="M13" i="42"/>
  <c r="L13" i="42"/>
  <c r="K13" i="42"/>
  <c r="P12" i="42"/>
  <c r="O12" i="42"/>
  <c r="N12" i="42"/>
  <c r="M12" i="42"/>
  <c r="L12" i="42"/>
  <c r="K12" i="42"/>
  <c r="P11" i="42"/>
  <c r="O11" i="42"/>
  <c r="N11" i="42"/>
  <c r="M11" i="42"/>
  <c r="L11" i="42"/>
  <c r="K11" i="42"/>
  <c r="P10" i="42"/>
  <c r="O10" i="42"/>
  <c r="N10" i="42"/>
  <c r="M10" i="42"/>
  <c r="L10" i="42"/>
  <c r="K10" i="42"/>
  <c r="P9" i="42"/>
  <c r="O9" i="42"/>
  <c r="N9" i="42"/>
  <c r="M9" i="42"/>
  <c r="L9" i="42"/>
  <c r="K9" i="42"/>
  <c r="P8" i="42"/>
  <c r="O8" i="42"/>
  <c r="N8" i="42"/>
  <c r="M8" i="42"/>
  <c r="L8" i="42"/>
  <c r="K8" i="42"/>
  <c r="P7" i="42"/>
  <c r="O7" i="42"/>
  <c r="N7" i="42"/>
  <c r="M7" i="42"/>
  <c r="L7" i="42"/>
  <c r="K7" i="42"/>
  <c r="P6" i="42"/>
  <c r="O6" i="42"/>
  <c r="N6" i="42"/>
  <c r="M6" i="42"/>
  <c r="L6" i="42"/>
  <c r="K6" i="42"/>
  <c r="P5" i="42"/>
  <c r="O5" i="42"/>
  <c r="N5" i="42"/>
  <c r="M5" i="42"/>
  <c r="L5" i="42"/>
  <c r="K5" i="42"/>
  <c r="P4" i="42"/>
  <c r="O4" i="42"/>
  <c r="N4" i="42"/>
  <c r="M4" i="42"/>
  <c r="L4" i="42"/>
  <c r="K4" i="42"/>
  <c r="P3" i="42"/>
  <c r="O3" i="42"/>
  <c r="N3" i="42"/>
  <c r="M3" i="42"/>
  <c r="L3" i="42"/>
  <c r="K3" i="42"/>
  <c r="P22" i="41"/>
  <c r="O22" i="41"/>
  <c r="N22" i="41"/>
  <c r="M22" i="41"/>
  <c r="L22" i="41"/>
  <c r="K22" i="41"/>
  <c r="P21" i="41"/>
  <c r="O21" i="41"/>
  <c r="N21" i="41"/>
  <c r="M21" i="41"/>
  <c r="L21" i="41"/>
  <c r="K21" i="41"/>
  <c r="P20" i="41"/>
  <c r="O20" i="41"/>
  <c r="N20" i="41"/>
  <c r="M20" i="41"/>
  <c r="L20" i="41"/>
  <c r="K20" i="41"/>
  <c r="P19" i="41"/>
  <c r="O19" i="41"/>
  <c r="N19" i="41"/>
  <c r="M19" i="41"/>
  <c r="L19" i="41"/>
  <c r="K19" i="41"/>
  <c r="P18" i="41"/>
  <c r="O18" i="41"/>
  <c r="N18" i="41"/>
  <c r="M18" i="41"/>
  <c r="L18" i="41"/>
  <c r="K18" i="41"/>
  <c r="P17" i="41"/>
  <c r="O17" i="41"/>
  <c r="N17" i="41"/>
  <c r="M17" i="41"/>
  <c r="L17" i="41"/>
  <c r="K17" i="41"/>
  <c r="P16" i="41"/>
  <c r="O16" i="41"/>
  <c r="N16" i="41"/>
  <c r="M16" i="41"/>
  <c r="L16" i="41"/>
  <c r="K16" i="41"/>
  <c r="P15" i="41"/>
  <c r="O15" i="41"/>
  <c r="N15" i="41"/>
  <c r="M15" i="41"/>
  <c r="L15" i="41"/>
  <c r="K15" i="41"/>
  <c r="P14" i="41"/>
  <c r="O14" i="41"/>
  <c r="N14" i="41"/>
  <c r="M14" i="41"/>
  <c r="L14" i="41"/>
  <c r="K14" i="41"/>
  <c r="P13" i="41"/>
  <c r="O13" i="41"/>
  <c r="N13" i="41"/>
  <c r="M13" i="41"/>
  <c r="L13" i="41"/>
  <c r="K13" i="41"/>
  <c r="P12" i="41"/>
  <c r="O12" i="41"/>
  <c r="N12" i="41"/>
  <c r="M12" i="41"/>
  <c r="L12" i="41"/>
  <c r="K12" i="41"/>
  <c r="P11" i="41"/>
  <c r="O11" i="41"/>
  <c r="N11" i="41"/>
  <c r="M11" i="41"/>
  <c r="L11" i="41"/>
  <c r="K11" i="41"/>
  <c r="P10" i="41"/>
  <c r="O10" i="41"/>
  <c r="N10" i="41"/>
  <c r="M10" i="41"/>
  <c r="L10" i="41"/>
  <c r="K10" i="41"/>
  <c r="P9" i="41"/>
  <c r="O9" i="41"/>
  <c r="N9" i="41"/>
  <c r="M9" i="41"/>
  <c r="L9" i="41"/>
  <c r="K9" i="41"/>
  <c r="P8" i="41"/>
  <c r="O8" i="41"/>
  <c r="N8" i="41"/>
  <c r="M8" i="41"/>
  <c r="L8" i="41"/>
  <c r="K8" i="41"/>
  <c r="P7" i="41"/>
  <c r="O7" i="41"/>
  <c r="N7" i="41"/>
  <c r="M7" i="41"/>
  <c r="L7" i="41"/>
  <c r="K7" i="41"/>
  <c r="P6" i="41"/>
  <c r="O6" i="41"/>
  <c r="N6" i="41"/>
  <c r="M6" i="41"/>
  <c r="L6" i="41"/>
  <c r="K6" i="41"/>
  <c r="P5" i="41"/>
  <c r="O5" i="41"/>
  <c r="N5" i="41"/>
  <c r="M5" i="41"/>
  <c r="L5" i="41"/>
  <c r="K5" i="41"/>
  <c r="P4" i="41"/>
  <c r="O4" i="41"/>
  <c r="N4" i="41"/>
  <c r="M4" i="41"/>
  <c r="L4" i="41"/>
  <c r="K4" i="41"/>
  <c r="P3" i="41"/>
  <c r="O3" i="41"/>
  <c r="N3" i="41"/>
  <c r="M3" i="41"/>
  <c r="L3" i="41"/>
  <c r="K3" i="41"/>
  <c r="P22" i="40"/>
  <c r="O22" i="40"/>
  <c r="N22" i="40"/>
  <c r="M22" i="40"/>
  <c r="L22" i="40"/>
  <c r="K22" i="40"/>
  <c r="P21" i="40"/>
  <c r="O21" i="40"/>
  <c r="N21" i="40"/>
  <c r="M21" i="40"/>
  <c r="L21" i="40"/>
  <c r="K21" i="40"/>
  <c r="P20" i="40"/>
  <c r="O20" i="40"/>
  <c r="N20" i="40"/>
  <c r="M20" i="40"/>
  <c r="L20" i="40"/>
  <c r="K20" i="40"/>
  <c r="P19" i="40"/>
  <c r="O19" i="40"/>
  <c r="N19" i="40"/>
  <c r="M19" i="40"/>
  <c r="L19" i="40"/>
  <c r="K19" i="40"/>
  <c r="P18" i="40"/>
  <c r="O18" i="40"/>
  <c r="N18" i="40"/>
  <c r="M18" i="40"/>
  <c r="L18" i="40"/>
  <c r="K18" i="40"/>
  <c r="P17" i="40"/>
  <c r="O17" i="40"/>
  <c r="N17" i="40"/>
  <c r="M17" i="40"/>
  <c r="L17" i="40"/>
  <c r="K17" i="40"/>
  <c r="P16" i="40"/>
  <c r="O16" i="40"/>
  <c r="N16" i="40"/>
  <c r="M16" i="40"/>
  <c r="L16" i="40"/>
  <c r="K16" i="40"/>
  <c r="P15" i="40"/>
  <c r="O15" i="40"/>
  <c r="N15" i="40"/>
  <c r="M15" i="40"/>
  <c r="L15" i="40"/>
  <c r="K15" i="40"/>
  <c r="P14" i="40"/>
  <c r="O14" i="40"/>
  <c r="N14" i="40"/>
  <c r="M14" i="40"/>
  <c r="L14" i="40"/>
  <c r="K14" i="40"/>
  <c r="P13" i="40"/>
  <c r="O13" i="40"/>
  <c r="N13" i="40"/>
  <c r="M13" i="40"/>
  <c r="L13" i="40"/>
  <c r="K13" i="40"/>
  <c r="P12" i="40"/>
  <c r="O12" i="40"/>
  <c r="N12" i="40"/>
  <c r="M12" i="40"/>
  <c r="L12" i="40"/>
  <c r="K12" i="40"/>
  <c r="P11" i="40"/>
  <c r="O11" i="40"/>
  <c r="N11" i="40"/>
  <c r="M11" i="40"/>
  <c r="L11" i="40"/>
  <c r="K11" i="40"/>
  <c r="P10" i="40"/>
  <c r="O10" i="40"/>
  <c r="N10" i="40"/>
  <c r="M10" i="40"/>
  <c r="L10" i="40"/>
  <c r="K10" i="40"/>
  <c r="P9" i="40"/>
  <c r="O9" i="40"/>
  <c r="N9" i="40"/>
  <c r="M9" i="40"/>
  <c r="L9" i="40"/>
  <c r="K9" i="40"/>
  <c r="P8" i="40"/>
  <c r="O8" i="40"/>
  <c r="N8" i="40"/>
  <c r="M8" i="40"/>
  <c r="L8" i="40"/>
  <c r="K8" i="40"/>
  <c r="P7" i="40"/>
  <c r="O7" i="40"/>
  <c r="N7" i="40"/>
  <c r="M7" i="40"/>
  <c r="L7" i="40"/>
  <c r="K7" i="40"/>
  <c r="P6" i="40"/>
  <c r="O6" i="40"/>
  <c r="N6" i="40"/>
  <c r="M6" i="40"/>
  <c r="L6" i="40"/>
  <c r="K6" i="40"/>
  <c r="P5" i="40"/>
  <c r="O5" i="40"/>
  <c r="N5" i="40"/>
  <c r="M5" i="40"/>
  <c r="L5" i="40"/>
  <c r="K5" i="40"/>
  <c r="P4" i="40"/>
  <c r="O4" i="40"/>
  <c r="N4" i="40"/>
  <c r="M4" i="40"/>
  <c r="L4" i="40"/>
  <c r="K4" i="40"/>
  <c r="P3" i="40"/>
  <c r="O3" i="40"/>
  <c r="N3" i="40"/>
  <c r="M3" i="40"/>
  <c r="L3" i="40"/>
  <c r="K3" i="40"/>
  <c r="P22" i="39"/>
  <c r="O22" i="39"/>
  <c r="N22" i="39"/>
  <c r="M22" i="39"/>
  <c r="L22" i="39"/>
  <c r="K22" i="39"/>
  <c r="P21" i="39"/>
  <c r="O21" i="39"/>
  <c r="N21" i="39"/>
  <c r="M21" i="39"/>
  <c r="L21" i="39"/>
  <c r="K21" i="39"/>
  <c r="P20" i="39"/>
  <c r="O20" i="39"/>
  <c r="N20" i="39"/>
  <c r="M20" i="39"/>
  <c r="L20" i="39"/>
  <c r="K20" i="39"/>
  <c r="P19" i="39"/>
  <c r="O19" i="39"/>
  <c r="N19" i="39"/>
  <c r="M19" i="39"/>
  <c r="L19" i="39"/>
  <c r="K19" i="39"/>
  <c r="P18" i="39"/>
  <c r="O18" i="39"/>
  <c r="N18" i="39"/>
  <c r="M18" i="39"/>
  <c r="L18" i="39"/>
  <c r="K18" i="39"/>
  <c r="P17" i="39"/>
  <c r="O17" i="39"/>
  <c r="N17" i="39"/>
  <c r="M17" i="39"/>
  <c r="L17" i="39"/>
  <c r="K17" i="39"/>
  <c r="P16" i="39"/>
  <c r="O16" i="39"/>
  <c r="N16" i="39"/>
  <c r="M16" i="39"/>
  <c r="L16" i="39"/>
  <c r="K16" i="39"/>
  <c r="P15" i="39"/>
  <c r="O15" i="39"/>
  <c r="N15" i="39"/>
  <c r="M15" i="39"/>
  <c r="L15" i="39"/>
  <c r="K15" i="39"/>
  <c r="P14" i="39"/>
  <c r="O14" i="39"/>
  <c r="N14" i="39"/>
  <c r="M14" i="39"/>
  <c r="L14" i="39"/>
  <c r="K14" i="39"/>
  <c r="P13" i="39"/>
  <c r="O13" i="39"/>
  <c r="N13" i="39"/>
  <c r="M13" i="39"/>
  <c r="L13" i="39"/>
  <c r="K13" i="39"/>
  <c r="P12" i="39"/>
  <c r="O12" i="39"/>
  <c r="N12" i="39"/>
  <c r="M12" i="39"/>
  <c r="L12" i="39"/>
  <c r="K12" i="39"/>
  <c r="P11" i="39"/>
  <c r="O11" i="39"/>
  <c r="N11" i="39"/>
  <c r="M11" i="39"/>
  <c r="L11" i="39"/>
  <c r="K11" i="39"/>
  <c r="P10" i="39"/>
  <c r="O10" i="39"/>
  <c r="N10" i="39"/>
  <c r="M10" i="39"/>
  <c r="L10" i="39"/>
  <c r="K10" i="39"/>
  <c r="P9" i="39"/>
  <c r="O9" i="39"/>
  <c r="N9" i="39"/>
  <c r="M9" i="39"/>
  <c r="L9" i="39"/>
  <c r="K9" i="39"/>
  <c r="P8" i="39"/>
  <c r="O8" i="39"/>
  <c r="N8" i="39"/>
  <c r="M8" i="39"/>
  <c r="L8" i="39"/>
  <c r="K8" i="39"/>
  <c r="P7" i="39"/>
  <c r="O7" i="39"/>
  <c r="N7" i="39"/>
  <c r="M7" i="39"/>
  <c r="L7" i="39"/>
  <c r="K7" i="39"/>
  <c r="P6" i="39"/>
  <c r="O6" i="39"/>
  <c r="N6" i="39"/>
  <c r="M6" i="39"/>
  <c r="L6" i="39"/>
  <c r="K6" i="39"/>
  <c r="P5" i="39"/>
  <c r="O5" i="39"/>
  <c r="N5" i="39"/>
  <c r="M5" i="39"/>
  <c r="L5" i="39"/>
  <c r="K5" i="39"/>
  <c r="P4" i="39"/>
  <c r="O4" i="39"/>
  <c r="N4" i="39"/>
  <c r="M4" i="39"/>
  <c r="L4" i="39"/>
  <c r="K4" i="39"/>
  <c r="P3" i="39"/>
  <c r="O3" i="39"/>
  <c r="N3" i="39"/>
  <c r="M3" i="39"/>
  <c r="L3" i="39"/>
  <c r="K3" i="39"/>
  <c r="P22" i="38"/>
  <c r="O22" i="38"/>
  <c r="N22" i="38"/>
  <c r="M22" i="38"/>
  <c r="L22" i="38"/>
  <c r="K22" i="38"/>
  <c r="P21" i="38"/>
  <c r="O21" i="38"/>
  <c r="N21" i="38"/>
  <c r="M21" i="38"/>
  <c r="L21" i="38"/>
  <c r="K21" i="38"/>
  <c r="P20" i="38"/>
  <c r="O20" i="38"/>
  <c r="N20" i="38"/>
  <c r="M20" i="38"/>
  <c r="L20" i="38"/>
  <c r="K20" i="38"/>
  <c r="P19" i="38"/>
  <c r="O19" i="38"/>
  <c r="N19" i="38"/>
  <c r="M19" i="38"/>
  <c r="L19" i="38"/>
  <c r="K19" i="38"/>
  <c r="P18" i="38"/>
  <c r="O18" i="38"/>
  <c r="N18" i="38"/>
  <c r="M18" i="38"/>
  <c r="L18" i="38"/>
  <c r="K18" i="38"/>
  <c r="P17" i="38"/>
  <c r="O17" i="38"/>
  <c r="N17" i="38"/>
  <c r="M17" i="38"/>
  <c r="L17" i="38"/>
  <c r="K17" i="38"/>
  <c r="P16" i="38"/>
  <c r="O16" i="38"/>
  <c r="N16" i="38"/>
  <c r="M16" i="38"/>
  <c r="L16" i="38"/>
  <c r="K16" i="38"/>
  <c r="P15" i="38"/>
  <c r="O15" i="38"/>
  <c r="N15" i="38"/>
  <c r="M15" i="38"/>
  <c r="L15" i="38"/>
  <c r="K15" i="38"/>
  <c r="P14" i="38"/>
  <c r="O14" i="38"/>
  <c r="N14" i="38"/>
  <c r="M14" i="38"/>
  <c r="L14" i="38"/>
  <c r="K14" i="38"/>
  <c r="P13" i="38"/>
  <c r="O13" i="38"/>
  <c r="N13" i="38"/>
  <c r="M13" i="38"/>
  <c r="L13" i="38"/>
  <c r="K13" i="38"/>
  <c r="P12" i="38"/>
  <c r="O12" i="38"/>
  <c r="N12" i="38"/>
  <c r="M12" i="38"/>
  <c r="L12" i="38"/>
  <c r="K12" i="38"/>
  <c r="P11" i="38"/>
  <c r="O11" i="38"/>
  <c r="N11" i="38"/>
  <c r="M11" i="38"/>
  <c r="L11" i="38"/>
  <c r="K11" i="38"/>
  <c r="P10" i="38"/>
  <c r="O10" i="38"/>
  <c r="N10" i="38"/>
  <c r="M10" i="38"/>
  <c r="L10" i="38"/>
  <c r="K10" i="38"/>
  <c r="P9" i="38"/>
  <c r="O9" i="38"/>
  <c r="N9" i="38"/>
  <c r="M9" i="38"/>
  <c r="L9" i="38"/>
  <c r="K9" i="38"/>
  <c r="P8" i="38"/>
  <c r="O8" i="38"/>
  <c r="N8" i="38"/>
  <c r="M8" i="38"/>
  <c r="L8" i="38"/>
  <c r="K8" i="38"/>
  <c r="P7" i="38"/>
  <c r="O7" i="38"/>
  <c r="N7" i="38"/>
  <c r="M7" i="38"/>
  <c r="L7" i="38"/>
  <c r="K7" i="38"/>
  <c r="P6" i="38"/>
  <c r="O6" i="38"/>
  <c r="N6" i="38"/>
  <c r="M6" i="38"/>
  <c r="L6" i="38"/>
  <c r="K6" i="38"/>
  <c r="P5" i="38"/>
  <c r="O5" i="38"/>
  <c r="N5" i="38"/>
  <c r="M5" i="38"/>
  <c r="L5" i="38"/>
  <c r="K5" i="38"/>
  <c r="P4" i="38"/>
  <c r="O4" i="38"/>
  <c r="N4" i="38"/>
  <c r="M4" i="38"/>
  <c r="L4" i="38"/>
  <c r="K4" i="38"/>
  <c r="P3" i="38"/>
  <c r="O3" i="38"/>
  <c r="N3" i="38"/>
  <c r="M3" i="38"/>
  <c r="L3" i="38"/>
  <c r="K3" i="38"/>
  <c r="P22" i="37"/>
  <c r="O22" i="37"/>
  <c r="N22" i="37"/>
  <c r="M22" i="37"/>
  <c r="L22" i="37"/>
  <c r="K22" i="37"/>
  <c r="P21" i="37"/>
  <c r="O21" i="37"/>
  <c r="N21" i="37"/>
  <c r="M21" i="37"/>
  <c r="L21" i="37"/>
  <c r="K21" i="37"/>
  <c r="P20" i="37"/>
  <c r="O20" i="37"/>
  <c r="N20" i="37"/>
  <c r="M20" i="37"/>
  <c r="L20" i="37"/>
  <c r="K20" i="37"/>
  <c r="P19" i="37"/>
  <c r="O19" i="37"/>
  <c r="N19" i="37"/>
  <c r="M19" i="37"/>
  <c r="L19" i="37"/>
  <c r="K19" i="37"/>
  <c r="P18" i="37"/>
  <c r="O18" i="37"/>
  <c r="N18" i="37"/>
  <c r="M18" i="37"/>
  <c r="L18" i="37"/>
  <c r="K18" i="37"/>
  <c r="P17" i="37"/>
  <c r="O17" i="37"/>
  <c r="N17" i="37"/>
  <c r="M17" i="37"/>
  <c r="L17" i="37"/>
  <c r="K17" i="37"/>
  <c r="P16" i="37"/>
  <c r="O16" i="37"/>
  <c r="N16" i="37"/>
  <c r="M16" i="37"/>
  <c r="L16" i="37"/>
  <c r="K16" i="37"/>
  <c r="P15" i="37"/>
  <c r="O15" i="37"/>
  <c r="N15" i="37"/>
  <c r="M15" i="37"/>
  <c r="L15" i="37"/>
  <c r="K15" i="37"/>
  <c r="P14" i="37"/>
  <c r="O14" i="37"/>
  <c r="N14" i="37"/>
  <c r="M14" i="37"/>
  <c r="L14" i="37"/>
  <c r="K14" i="37"/>
  <c r="P13" i="37"/>
  <c r="O13" i="37"/>
  <c r="N13" i="37"/>
  <c r="M13" i="37"/>
  <c r="L13" i="37"/>
  <c r="K13" i="37"/>
  <c r="P12" i="37"/>
  <c r="O12" i="37"/>
  <c r="N12" i="37"/>
  <c r="M12" i="37"/>
  <c r="L12" i="37"/>
  <c r="K12" i="37"/>
  <c r="P11" i="37"/>
  <c r="O11" i="37"/>
  <c r="N11" i="37"/>
  <c r="M11" i="37"/>
  <c r="L11" i="37"/>
  <c r="K11" i="37"/>
  <c r="P10" i="37"/>
  <c r="O10" i="37"/>
  <c r="N10" i="37"/>
  <c r="M10" i="37"/>
  <c r="L10" i="37"/>
  <c r="K10" i="37"/>
  <c r="P9" i="37"/>
  <c r="O9" i="37"/>
  <c r="N9" i="37"/>
  <c r="M9" i="37"/>
  <c r="L9" i="37"/>
  <c r="K9" i="37"/>
  <c r="P8" i="37"/>
  <c r="O8" i="37"/>
  <c r="N8" i="37"/>
  <c r="M8" i="37"/>
  <c r="L8" i="37"/>
  <c r="K8" i="37"/>
  <c r="P7" i="37"/>
  <c r="O7" i="37"/>
  <c r="N7" i="37"/>
  <c r="M7" i="37"/>
  <c r="L7" i="37"/>
  <c r="K7" i="37"/>
  <c r="P6" i="37"/>
  <c r="O6" i="37"/>
  <c r="N6" i="37"/>
  <c r="M6" i="37"/>
  <c r="L6" i="37"/>
  <c r="K6" i="37"/>
  <c r="P5" i="37"/>
  <c r="O5" i="37"/>
  <c r="N5" i="37"/>
  <c r="M5" i="37"/>
  <c r="L5" i="37"/>
  <c r="K5" i="37"/>
  <c r="P4" i="37"/>
  <c r="O4" i="37"/>
  <c r="N4" i="37"/>
  <c r="M4" i="37"/>
  <c r="L4" i="37"/>
  <c r="K4" i="37"/>
  <c r="P3" i="37"/>
  <c r="O3" i="37"/>
  <c r="N3" i="37"/>
  <c r="M3" i="37"/>
  <c r="L3" i="37"/>
  <c r="K3" i="37"/>
  <c r="P22" i="36"/>
  <c r="O22" i="36"/>
  <c r="N22" i="36"/>
  <c r="M22" i="36"/>
  <c r="L22" i="36"/>
  <c r="K22" i="36"/>
  <c r="P21" i="36"/>
  <c r="O21" i="36"/>
  <c r="N21" i="36"/>
  <c r="M21" i="36"/>
  <c r="L21" i="36"/>
  <c r="K21" i="36"/>
  <c r="P20" i="36"/>
  <c r="O20" i="36"/>
  <c r="N20" i="36"/>
  <c r="M20" i="36"/>
  <c r="L20" i="36"/>
  <c r="K20" i="36"/>
  <c r="P19" i="36"/>
  <c r="O19" i="36"/>
  <c r="N19" i="36"/>
  <c r="M19" i="36"/>
  <c r="L19" i="36"/>
  <c r="K19" i="36"/>
  <c r="P18" i="36"/>
  <c r="O18" i="36"/>
  <c r="N18" i="36"/>
  <c r="M18" i="36"/>
  <c r="L18" i="36"/>
  <c r="K18" i="36"/>
  <c r="P17" i="36"/>
  <c r="O17" i="36"/>
  <c r="N17" i="36"/>
  <c r="M17" i="36"/>
  <c r="L17" i="36"/>
  <c r="K17" i="36"/>
  <c r="P16" i="36"/>
  <c r="O16" i="36"/>
  <c r="N16" i="36"/>
  <c r="M16" i="36"/>
  <c r="L16" i="36"/>
  <c r="K16" i="36"/>
  <c r="P15" i="36"/>
  <c r="O15" i="36"/>
  <c r="N15" i="36"/>
  <c r="M15" i="36"/>
  <c r="L15" i="36"/>
  <c r="K15" i="36"/>
  <c r="P14" i="36"/>
  <c r="O14" i="36"/>
  <c r="N14" i="36"/>
  <c r="M14" i="36"/>
  <c r="L14" i="36"/>
  <c r="K14" i="36"/>
  <c r="P13" i="36"/>
  <c r="O13" i="36"/>
  <c r="N13" i="36"/>
  <c r="M13" i="36"/>
  <c r="L13" i="36"/>
  <c r="K13" i="36"/>
  <c r="P12" i="36"/>
  <c r="O12" i="36"/>
  <c r="N12" i="36"/>
  <c r="M12" i="36"/>
  <c r="L12" i="36"/>
  <c r="K12" i="36"/>
  <c r="P11" i="36"/>
  <c r="O11" i="36"/>
  <c r="N11" i="36"/>
  <c r="M11" i="36"/>
  <c r="L11" i="36"/>
  <c r="K11" i="36"/>
  <c r="P10" i="36"/>
  <c r="O10" i="36"/>
  <c r="N10" i="36"/>
  <c r="M10" i="36"/>
  <c r="L10" i="36"/>
  <c r="K10" i="36"/>
  <c r="P9" i="36"/>
  <c r="O9" i="36"/>
  <c r="N9" i="36"/>
  <c r="M9" i="36"/>
  <c r="L9" i="36"/>
  <c r="K9" i="36"/>
  <c r="P8" i="36"/>
  <c r="O8" i="36"/>
  <c r="N8" i="36"/>
  <c r="M8" i="36"/>
  <c r="L8" i="36"/>
  <c r="K8" i="36"/>
  <c r="P7" i="36"/>
  <c r="O7" i="36"/>
  <c r="N7" i="36"/>
  <c r="M7" i="36"/>
  <c r="L7" i="36"/>
  <c r="K7" i="36"/>
  <c r="P6" i="36"/>
  <c r="O6" i="36"/>
  <c r="N6" i="36"/>
  <c r="M6" i="36"/>
  <c r="L6" i="36"/>
  <c r="K6" i="36"/>
  <c r="P5" i="36"/>
  <c r="O5" i="36"/>
  <c r="N5" i="36"/>
  <c r="M5" i="36"/>
  <c r="L5" i="36"/>
  <c r="K5" i="36"/>
  <c r="P4" i="36"/>
  <c r="O4" i="36"/>
  <c r="N4" i="36"/>
  <c r="M4" i="36"/>
  <c r="L4" i="36"/>
  <c r="K4" i="36"/>
  <c r="P3" i="36"/>
  <c r="O3" i="36"/>
  <c r="N3" i="36"/>
  <c r="M3" i="36"/>
  <c r="L3" i="36"/>
  <c r="K3" i="36"/>
  <c r="P22" i="35"/>
  <c r="O22" i="35"/>
  <c r="N22" i="35"/>
  <c r="M22" i="35"/>
  <c r="L22" i="35"/>
  <c r="K22" i="35"/>
  <c r="P21" i="35"/>
  <c r="O21" i="35"/>
  <c r="N21" i="35"/>
  <c r="M21" i="35"/>
  <c r="L21" i="35"/>
  <c r="K21" i="35"/>
  <c r="P20" i="35"/>
  <c r="O20" i="35"/>
  <c r="N20" i="35"/>
  <c r="M20" i="35"/>
  <c r="L20" i="35"/>
  <c r="K20" i="35"/>
  <c r="P19" i="35"/>
  <c r="O19" i="35"/>
  <c r="N19" i="35"/>
  <c r="M19" i="35"/>
  <c r="L19" i="35"/>
  <c r="K19" i="35"/>
  <c r="P18" i="35"/>
  <c r="O18" i="35"/>
  <c r="N18" i="35"/>
  <c r="M18" i="35"/>
  <c r="L18" i="35"/>
  <c r="K18" i="35"/>
  <c r="P17" i="35"/>
  <c r="O17" i="35"/>
  <c r="N17" i="35"/>
  <c r="M17" i="35"/>
  <c r="L17" i="35"/>
  <c r="K17" i="35"/>
  <c r="P16" i="35"/>
  <c r="O16" i="35"/>
  <c r="N16" i="35"/>
  <c r="M16" i="35"/>
  <c r="L16" i="35"/>
  <c r="K16" i="35"/>
  <c r="P15" i="35"/>
  <c r="O15" i="35"/>
  <c r="N15" i="35"/>
  <c r="M15" i="35"/>
  <c r="L15" i="35"/>
  <c r="K15" i="35"/>
  <c r="P14" i="35"/>
  <c r="O14" i="35"/>
  <c r="N14" i="35"/>
  <c r="M14" i="35"/>
  <c r="L14" i="35"/>
  <c r="K14" i="35"/>
  <c r="P13" i="35"/>
  <c r="O13" i="35"/>
  <c r="N13" i="35"/>
  <c r="M13" i="35"/>
  <c r="L13" i="35"/>
  <c r="K13" i="35"/>
  <c r="P12" i="35"/>
  <c r="O12" i="35"/>
  <c r="N12" i="35"/>
  <c r="M12" i="35"/>
  <c r="L12" i="35"/>
  <c r="K12" i="35"/>
  <c r="P11" i="35"/>
  <c r="O11" i="35"/>
  <c r="N11" i="35"/>
  <c r="M11" i="35"/>
  <c r="L11" i="35"/>
  <c r="K11" i="35"/>
  <c r="P10" i="35"/>
  <c r="O10" i="35"/>
  <c r="N10" i="35"/>
  <c r="M10" i="35"/>
  <c r="L10" i="35"/>
  <c r="K10" i="35"/>
  <c r="P9" i="35"/>
  <c r="O9" i="35"/>
  <c r="N9" i="35"/>
  <c r="M9" i="35"/>
  <c r="L9" i="35"/>
  <c r="K9" i="35"/>
  <c r="P8" i="35"/>
  <c r="O8" i="35"/>
  <c r="N8" i="35"/>
  <c r="M8" i="35"/>
  <c r="L8" i="35"/>
  <c r="K8" i="35"/>
  <c r="P7" i="35"/>
  <c r="O7" i="35"/>
  <c r="N7" i="35"/>
  <c r="M7" i="35"/>
  <c r="L7" i="35"/>
  <c r="K7" i="35"/>
  <c r="P6" i="35"/>
  <c r="O6" i="35"/>
  <c r="N6" i="35"/>
  <c r="M6" i="35"/>
  <c r="L6" i="35"/>
  <c r="K6" i="35"/>
  <c r="P5" i="35"/>
  <c r="O5" i="35"/>
  <c r="N5" i="35"/>
  <c r="M5" i="35"/>
  <c r="L5" i="35"/>
  <c r="K5" i="35"/>
  <c r="P4" i="35"/>
  <c r="O4" i="35"/>
  <c r="N4" i="35"/>
  <c r="M4" i="35"/>
  <c r="L4" i="35"/>
  <c r="K4" i="35"/>
  <c r="P3" i="35"/>
  <c r="O3" i="35"/>
  <c r="N3" i="35"/>
  <c r="M3" i="35"/>
  <c r="L3" i="35"/>
  <c r="K3" i="35"/>
  <c r="P22" i="34"/>
  <c r="O22" i="34"/>
  <c r="N22" i="34"/>
  <c r="M22" i="34"/>
  <c r="L22" i="34"/>
  <c r="K22" i="34"/>
  <c r="P21" i="34"/>
  <c r="O21" i="34"/>
  <c r="N21" i="34"/>
  <c r="M21" i="34"/>
  <c r="L21" i="34"/>
  <c r="K21" i="34"/>
  <c r="P20" i="34"/>
  <c r="O20" i="34"/>
  <c r="N20" i="34"/>
  <c r="M20" i="34"/>
  <c r="L20" i="34"/>
  <c r="K20" i="34"/>
  <c r="P19" i="34"/>
  <c r="O19" i="34"/>
  <c r="N19" i="34"/>
  <c r="M19" i="34"/>
  <c r="L19" i="34"/>
  <c r="K19" i="34"/>
  <c r="P18" i="34"/>
  <c r="O18" i="34"/>
  <c r="N18" i="34"/>
  <c r="M18" i="34"/>
  <c r="L18" i="34"/>
  <c r="K18" i="34"/>
  <c r="P17" i="34"/>
  <c r="O17" i="34"/>
  <c r="N17" i="34"/>
  <c r="M17" i="34"/>
  <c r="L17" i="34"/>
  <c r="K17" i="34"/>
  <c r="P16" i="34"/>
  <c r="O16" i="34"/>
  <c r="N16" i="34"/>
  <c r="M16" i="34"/>
  <c r="L16" i="34"/>
  <c r="K16" i="34"/>
  <c r="P15" i="34"/>
  <c r="O15" i="34"/>
  <c r="N15" i="34"/>
  <c r="M15" i="34"/>
  <c r="L15" i="34"/>
  <c r="K15" i="34"/>
  <c r="P14" i="34"/>
  <c r="O14" i="34"/>
  <c r="N14" i="34"/>
  <c r="M14" i="34"/>
  <c r="L14" i="34"/>
  <c r="K14" i="34"/>
  <c r="P13" i="34"/>
  <c r="O13" i="34"/>
  <c r="N13" i="34"/>
  <c r="M13" i="34"/>
  <c r="L13" i="34"/>
  <c r="K13" i="34"/>
  <c r="P12" i="34"/>
  <c r="O12" i="34"/>
  <c r="N12" i="34"/>
  <c r="M12" i="34"/>
  <c r="L12" i="34"/>
  <c r="K12" i="34"/>
  <c r="P11" i="34"/>
  <c r="O11" i="34"/>
  <c r="N11" i="34"/>
  <c r="M11" i="34"/>
  <c r="L11" i="34"/>
  <c r="K11" i="34"/>
  <c r="P10" i="34"/>
  <c r="O10" i="34"/>
  <c r="N10" i="34"/>
  <c r="M10" i="34"/>
  <c r="L10" i="34"/>
  <c r="K10" i="34"/>
  <c r="P9" i="34"/>
  <c r="O9" i="34"/>
  <c r="N9" i="34"/>
  <c r="M9" i="34"/>
  <c r="L9" i="34"/>
  <c r="K9" i="34"/>
  <c r="P8" i="34"/>
  <c r="O8" i="34"/>
  <c r="N8" i="34"/>
  <c r="M8" i="34"/>
  <c r="L8" i="34"/>
  <c r="K8" i="34"/>
  <c r="P7" i="34"/>
  <c r="O7" i="34"/>
  <c r="N7" i="34"/>
  <c r="M7" i="34"/>
  <c r="L7" i="34"/>
  <c r="K7" i="34"/>
  <c r="P6" i="34"/>
  <c r="O6" i="34"/>
  <c r="N6" i="34"/>
  <c r="M6" i="34"/>
  <c r="L6" i="34"/>
  <c r="K6" i="34"/>
  <c r="P5" i="34"/>
  <c r="O5" i="34"/>
  <c r="N5" i="34"/>
  <c r="M5" i="34"/>
  <c r="L5" i="34"/>
  <c r="K5" i="34"/>
  <c r="P4" i="34"/>
  <c r="O4" i="34"/>
  <c r="N4" i="34"/>
  <c r="M4" i="34"/>
  <c r="L4" i="34"/>
  <c r="K4" i="34"/>
  <c r="P3" i="34"/>
  <c r="O3" i="34"/>
  <c r="N3" i="34"/>
  <c r="M3" i="34"/>
  <c r="L3" i="34"/>
  <c r="K3" i="34"/>
  <c r="P22" i="33"/>
  <c r="O22" i="33"/>
  <c r="N22" i="33"/>
  <c r="M22" i="33"/>
  <c r="L22" i="33"/>
  <c r="K22" i="33"/>
  <c r="P21" i="33"/>
  <c r="O21" i="33"/>
  <c r="N21" i="33"/>
  <c r="M21" i="33"/>
  <c r="L21" i="33"/>
  <c r="K21" i="33"/>
  <c r="P20" i="33"/>
  <c r="O20" i="33"/>
  <c r="N20" i="33"/>
  <c r="M20" i="33"/>
  <c r="L20" i="33"/>
  <c r="K20" i="33"/>
  <c r="P19" i="33"/>
  <c r="O19" i="33"/>
  <c r="N19" i="33"/>
  <c r="M19" i="33"/>
  <c r="L19" i="33"/>
  <c r="K19" i="33"/>
  <c r="P18" i="33"/>
  <c r="O18" i="33"/>
  <c r="N18" i="33"/>
  <c r="M18" i="33"/>
  <c r="L18" i="33"/>
  <c r="K18" i="33"/>
  <c r="P17" i="33"/>
  <c r="O17" i="33"/>
  <c r="N17" i="33"/>
  <c r="M17" i="33"/>
  <c r="L17" i="33"/>
  <c r="K17" i="33"/>
  <c r="P16" i="33"/>
  <c r="O16" i="33"/>
  <c r="N16" i="33"/>
  <c r="M16" i="33"/>
  <c r="L16" i="33"/>
  <c r="K16" i="33"/>
  <c r="P15" i="33"/>
  <c r="O15" i="33"/>
  <c r="N15" i="33"/>
  <c r="M15" i="33"/>
  <c r="L15" i="33"/>
  <c r="K15" i="33"/>
  <c r="P14" i="33"/>
  <c r="O14" i="33"/>
  <c r="N14" i="33"/>
  <c r="M14" i="33"/>
  <c r="L14" i="33"/>
  <c r="K14" i="33"/>
  <c r="P13" i="33"/>
  <c r="O13" i="33"/>
  <c r="N13" i="33"/>
  <c r="M13" i="33"/>
  <c r="L13" i="33"/>
  <c r="K13" i="33"/>
  <c r="P12" i="33"/>
  <c r="O12" i="33"/>
  <c r="N12" i="33"/>
  <c r="M12" i="33"/>
  <c r="L12" i="33"/>
  <c r="K12" i="33"/>
  <c r="P11" i="33"/>
  <c r="O11" i="33"/>
  <c r="N11" i="33"/>
  <c r="M11" i="33"/>
  <c r="L11" i="33"/>
  <c r="K11" i="33"/>
  <c r="P10" i="33"/>
  <c r="O10" i="33"/>
  <c r="N10" i="33"/>
  <c r="M10" i="33"/>
  <c r="L10" i="33"/>
  <c r="K10" i="33"/>
  <c r="P9" i="33"/>
  <c r="O9" i="33"/>
  <c r="N9" i="33"/>
  <c r="M9" i="33"/>
  <c r="L9" i="33"/>
  <c r="K9" i="33"/>
  <c r="P8" i="33"/>
  <c r="O8" i="33"/>
  <c r="N8" i="33"/>
  <c r="M8" i="33"/>
  <c r="L8" i="33"/>
  <c r="K8" i="33"/>
  <c r="P7" i="33"/>
  <c r="O7" i="33"/>
  <c r="N7" i="33"/>
  <c r="M7" i="33"/>
  <c r="L7" i="33"/>
  <c r="K7" i="33"/>
  <c r="P6" i="33"/>
  <c r="O6" i="33"/>
  <c r="N6" i="33"/>
  <c r="M6" i="33"/>
  <c r="L6" i="33"/>
  <c r="K6" i="33"/>
  <c r="P5" i="33"/>
  <c r="O5" i="33"/>
  <c r="N5" i="33"/>
  <c r="M5" i="33"/>
  <c r="L5" i="33"/>
  <c r="K5" i="33"/>
  <c r="P4" i="33"/>
  <c r="O4" i="33"/>
  <c r="N4" i="33"/>
  <c r="M4" i="33"/>
  <c r="L4" i="33"/>
  <c r="K4" i="33"/>
  <c r="P3" i="33"/>
  <c r="O3" i="33"/>
  <c r="N3" i="33"/>
  <c r="M3" i="33"/>
  <c r="L3" i="33"/>
  <c r="K3" i="33"/>
  <c r="P22" i="32"/>
  <c r="O22" i="32"/>
  <c r="N22" i="32"/>
  <c r="M22" i="32"/>
  <c r="L22" i="32"/>
  <c r="K22" i="32"/>
  <c r="P21" i="32"/>
  <c r="O21" i="32"/>
  <c r="N21" i="32"/>
  <c r="M21" i="32"/>
  <c r="L21" i="32"/>
  <c r="K21" i="32"/>
  <c r="P20" i="32"/>
  <c r="O20" i="32"/>
  <c r="N20" i="32"/>
  <c r="M20" i="32"/>
  <c r="L20" i="32"/>
  <c r="K20" i="32"/>
  <c r="P19" i="32"/>
  <c r="O19" i="32"/>
  <c r="N19" i="32"/>
  <c r="M19" i="32"/>
  <c r="L19" i="32"/>
  <c r="K19" i="32"/>
  <c r="P18" i="32"/>
  <c r="O18" i="32"/>
  <c r="N18" i="32"/>
  <c r="M18" i="32"/>
  <c r="L18" i="32"/>
  <c r="K18" i="32"/>
  <c r="P17" i="32"/>
  <c r="O17" i="32"/>
  <c r="N17" i="32"/>
  <c r="M17" i="32"/>
  <c r="L17" i="32"/>
  <c r="K17" i="32"/>
  <c r="P16" i="32"/>
  <c r="O16" i="32"/>
  <c r="N16" i="32"/>
  <c r="M16" i="32"/>
  <c r="L16" i="32"/>
  <c r="K16" i="32"/>
  <c r="P15" i="32"/>
  <c r="O15" i="32"/>
  <c r="N15" i="32"/>
  <c r="M15" i="32"/>
  <c r="L15" i="32"/>
  <c r="K15" i="32"/>
  <c r="P14" i="32"/>
  <c r="O14" i="32"/>
  <c r="N14" i="32"/>
  <c r="M14" i="32"/>
  <c r="L14" i="32"/>
  <c r="K14" i="32"/>
  <c r="P13" i="32"/>
  <c r="O13" i="32"/>
  <c r="N13" i="32"/>
  <c r="M13" i="32"/>
  <c r="L13" i="32"/>
  <c r="K13" i="32"/>
  <c r="P12" i="32"/>
  <c r="O12" i="32"/>
  <c r="N12" i="32"/>
  <c r="M12" i="32"/>
  <c r="L12" i="32"/>
  <c r="K12" i="32"/>
  <c r="P11" i="32"/>
  <c r="O11" i="32"/>
  <c r="N11" i="32"/>
  <c r="M11" i="32"/>
  <c r="L11" i="32"/>
  <c r="K11" i="32"/>
  <c r="P10" i="32"/>
  <c r="O10" i="32"/>
  <c r="N10" i="32"/>
  <c r="M10" i="32"/>
  <c r="L10" i="32"/>
  <c r="K10" i="32"/>
  <c r="P9" i="32"/>
  <c r="O9" i="32"/>
  <c r="N9" i="32"/>
  <c r="M9" i="32"/>
  <c r="L9" i="32"/>
  <c r="K9" i="32"/>
  <c r="P8" i="32"/>
  <c r="O8" i="32"/>
  <c r="N8" i="32"/>
  <c r="M8" i="32"/>
  <c r="L8" i="32"/>
  <c r="K8" i="32"/>
  <c r="P7" i="32"/>
  <c r="O7" i="32"/>
  <c r="N7" i="32"/>
  <c r="M7" i="32"/>
  <c r="L7" i="32"/>
  <c r="K7" i="32"/>
  <c r="P6" i="32"/>
  <c r="O6" i="32"/>
  <c r="N6" i="32"/>
  <c r="M6" i="32"/>
  <c r="L6" i="32"/>
  <c r="K6" i="32"/>
  <c r="P5" i="32"/>
  <c r="O5" i="32"/>
  <c r="N5" i="32"/>
  <c r="M5" i="32"/>
  <c r="L5" i="32"/>
  <c r="K5" i="32"/>
  <c r="P4" i="32"/>
  <c r="O4" i="32"/>
  <c r="N4" i="32"/>
  <c r="M4" i="32"/>
  <c r="L4" i="32"/>
  <c r="K4" i="32"/>
  <c r="P3" i="32"/>
  <c r="O3" i="32"/>
  <c r="N3" i="32"/>
  <c r="M3" i="32"/>
  <c r="L3" i="32"/>
  <c r="K3" i="32"/>
  <c r="P22" i="31"/>
  <c r="O22" i="31"/>
  <c r="N22" i="31"/>
  <c r="M22" i="31"/>
  <c r="L22" i="31"/>
  <c r="K22" i="31"/>
  <c r="P21" i="31"/>
  <c r="O21" i="31"/>
  <c r="N21" i="31"/>
  <c r="M21" i="31"/>
  <c r="L21" i="31"/>
  <c r="K21" i="31"/>
  <c r="P20" i="31"/>
  <c r="O20" i="31"/>
  <c r="N20" i="31"/>
  <c r="M20" i="31"/>
  <c r="L20" i="31"/>
  <c r="K20" i="31"/>
  <c r="P19" i="31"/>
  <c r="O19" i="31"/>
  <c r="N19" i="31"/>
  <c r="M19" i="31"/>
  <c r="L19" i="31"/>
  <c r="K19" i="31"/>
  <c r="P18" i="31"/>
  <c r="O18" i="31"/>
  <c r="N18" i="31"/>
  <c r="M18" i="31"/>
  <c r="L18" i="31"/>
  <c r="K18" i="31"/>
  <c r="P17" i="31"/>
  <c r="O17" i="31"/>
  <c r="N17" i="31"/>
  <c r="M17" i="31"/>
  <c r="L17" i="31"/>
  <c r="K17" i="31"/>
  <c r="P16" i="31"/>
  <c r="O16" i="31"/>
  <c r="N16" i="31"/>
  <c r="M16" i="31"/>
  <c r="L16" i="31"/>
  <c r="K16" i="31"/>
  <c r="P15" i="31"/>
  <c r="O15" i="31"/>
  <c r="N15" i="31"/>
  <c r="M15" i="31"/>
  <c r="L15" i="31"/>
  <c r="K15" i="31"/>
  <c r="P14" i="31"/>
  <c r="O14" i="31"/>
  <c r="N14" i="31"/>
  <c r="M14" i="31"/>
  <c r="L14" i="31"/>
  <c r="K14" i="31"/>
  <c r="P13" i="31"/>
  <c r="O13" i="31"/>
  <c r="N13" i="31"/>
  <c r="M13" i="31"/>
  <c r="L13" i="31"/>
  <c r="K13" i="31"/>
  <c r="P12" i="31"/>
  <c r="O12" i="31"/>
  <c r="N12" i="31"/>
  <c r="M12" i="31"/>
  <c r="L12" i="31"/>
  <c r="K12" i="31"/>
  <c r="P11" i="31"/>
  <c r="O11" i="31"/>
  <c r="N11" i="31"/>
  <c r="M11" i="31"/>
  <c r="L11" i="31"/>
  <c r="K11" i="31"/>
  <c r="P10" i="31"/>
  <c r="O10" i="31"/>
  <c r="N10" i="31"/>
  <c r="M10" i="31"/>
  <c r="L10" i="31"/>
  <c r="K10" i="31"/>
  <c r="P9" i="31"/>
  <c r="O9" i="31"/>
  <c r="N9" i="31"/>
  <c r="M9" i="31"/>
  <c r="L9" i="31"/>
  <c r="K9" i="31"/>
  <c r="P8" i="31"/>
  <c r="O8" i="31"/>
  <c r="N8" i="31"/>
  <c r="M8" i="31"/>
  <c r="L8" i="31"/>
  <c r="K8" i="31"/>
  <c r="P7" i="31"/>
  <c r="O7" i="31"/>
  <c r="N7" i="31"/>
  <c r="M7" i="31"/>
  <c r="L7" i="31"/>
  <c r="K7" i="31"/>
  <c r="P6" i="31"/>
  <c r="O6" i="31"/>
  <c r="N6" i="31"/>
  <c r="M6" i="31"/>
  <c r="L6" i="31"/>
  <c r="K6" i="31"/>
  <c r="P5" i="31"/>
  <c r="O5" i="31"/>
  <c r="N5" i="31"/>
  <c r="M5" i="31"/>
  <c r="L5" i="31"/>
  <c r="K5" i="31"/>
  <c r="P4" i="31"/>
  <c r="O4" i="31"/>
  <c r="N4" i="31"/>
  <c r="M4" i="31"/>
  <c r="L4" i="31"/>
  <c r="K4" i="31"/>
  <c r="P3" i="31"/>
  <c r="O3" i="31"/>
  <c r="N3" i="31"/>
  <c r="M3" i="31"/>
  <c r="L3" i="31"/>
  <c r="K3" i="31"/>
  <c r="P22" i="30"/>
  <c r="O22" i="30"/>
  <c r="N22" i="30"/>
  <c r="M22" i="30"/>
  <c r="L22" i="30"/>
  <c r="K22" i="30"/>
  <c r="P21" i="30"/>
  <c r="O21" i="30"/>
  <c r="N21" i="30"/>
  <c r="M21" i="30"/>
  <c r="L21" i="30"/>
  <c r="K21" i="30"/>
  <c r="P20" i="30"/>
  <c r="O20" i="30"/>
  <c r="N20" i="30"/>
  <c r="M20" i="30"/>
  <c r="L20" i="30"/>
  <c r="K20" i="30"/>
  <c r="P19" i="30"/>
  <c r="O19" i="30"/>
  <c r="N19" i="30"/>
  <c r="M19" i="30"/>
  <c r="L19" i="30"/>
  <c r="K19" i="30"/>
  <c r="P18" i="30"/>
  <c r="O18" i="30"/>
  <c r="N18" i="30"/>
  <c r="M18" i="30"/>
  <c r="L18" i="30"/>
  <c r="K18" i="30"/>
  <c r="P17" i="30"/>
  <c r="O17" i="30"/>
  <c r="N17" i="30"/>
  <c r="M17" i="30"/>
  <c r="L17" i="30"/>
  <c r="K17" i="30"/>
  <c r="P16" i="30"/>
  <c r="O16" i="30"/>
  <c r="N16" i="30"/>
  <c r="M16" i="30"/>
  <c r="L16" i="30"/>
  <c r="K16" i="30"/>
  <c r="P15" i="30"/>
  <c r="O15" i="30"/>
  <c r="N15" i="30"/>
  <c r="M15" i="30"/>
  <c r="L15" i="30"/>
  <c r="K15" i="30"/>
  <c r="P14" i="30"/>
  <c r="O14" i="30"/>
  <c r="N14" i="30"/>
  <c r="M14" i="30"/>
  <c r="L14" i="30"/>
  <c r="K14" i="30"/>
  <c r="P13" i="30"/>
  <c r="O13" i="30"/>
  <c r="N13" i="30"/>
  <c r="M13" i="30"/>
  <c r="L13" i="30"/>
  <c r="K13" i="30"/>
  <c r="P12" i="30"/>
  <c r="O12" i="30"/>
  <c r="N12" i="30"/>
  <c r="M12" i="30"/>
  <c r="L12" i="30"/>
  <c r="K12" i="30"/>
  <c r="P11" i="30"/>
  <c r="O11" i="30"/>
  <c r="N11" i="30"/>
  <c r="M11" i="30"/>
  <c r="L11" i="30"/>
  <c r="K11" i="30"/>
  <c r="P10" i="30"/>
  <c r="O10" i="30"/>
  <c r="N10" i="30"/>
  <c r="M10" i="30"/>
  <c r="L10" i="30"/>
  <c r="K10" i="30"/>
  <c r="P9" i="30"/>
  <c r="O9" i="30"/>
  <c r="N9" i="30"/>
  <c r="M9" i="30"/>
  <c r="L9" i="30"/>
  <c r="K9" i="30"/>
  <c r="P8" i="30"/>
  <c r="O8" i="30"/>
  <c r="N8" i="30"/>
  <c r="M8" i="30"/>
  <c r="L8" i="30"/>
  <c r="K8" i="30"/>
  <c r="P7" i="30"/>
  <c r="O7" i="30"/>
  <c r="N7" i="30"/>
  <c r="M7" i="30"/>
  <c r="L7" i="30"/>
  <c r="K7" i="30"/>
  <c r="P6" i="30"/>
  <c r="O6" i="30"/>
  <c r="N6" i="30"/>
  <c r="M6" i="30"/>
  <c r="L6" i="30"/>
  <c r="K6" i="30"/>
  <c r="P5" i="30"/>
  <c r="O5" i="30"/>
  <c r="N5" i="30"/>
  <c r="M5" i="30"/>
  <c r="L5" i="30"/>
  <c r="K5" i="30"/>
  <c r="P4" i="30"/>
  <c r="O4" i="30"/>
  <c r="N4" i="30"/>
  <c r="M4" i="30"/>
  <c r="L4" i="30"/>
  <c r="K4" i="30"/>
  <c r="P3" i="30"/>
  <c r="O3" i="30"/>
  <c r="N3" i="30"/>
  <c r="M3" i="30"/>
  <c r="L3" i="30"/>
  <c r="K3" i="30"/>
  <c r="P22" i="29"/>
  <c r="O22" i="29"/>
  <c r="N22" i="29"/>
  <c r="M22" i="29"/>
  <c r="L22" i="29"/>
  <c r="K22" i="29"/>
  <c r="P21" i="29"/>
  <c r="O21" i="29"/>
  <c r="N21" i="29"/>
  <c r="M21" i="29"/>
  <c r="L21" i="29"/>
  <c r="K21" i="29"/>
  <c r="P20" i="29"/>
  <c r="O20" i="29"/>
  <c r="N20" i="29"/>
  <c r="M20" i="29"/>
  <c r="L20" i="29"/>
  <c r="K20" i="29"/>
  <c r="P19" i="29"/>
  <c r="O19" i="29"/>
  <c r="N19" i="29"/>
  <c r="M19" i="29"/>
  <c r="L19" i="29"/>
  <c r="K19" i="29"/>
  <c r="P18" i="29"/>
  <c r="O18" i="29"/>
  <c r="N18" i="29"/>
  <c r="M18" i="29"/>
  <c r="L18" i="29"/>
  <c r="K18" i="29"/>
  <c r="P17" i="29"/>
  <c r="O17" i="29"/>
  <c r="N17" i="29"/>
  <c r="M17" i="29"/>
  <c r="L17" i="29"/>
  <c r="K17" i="29"/>
  <c r="P16" i="29"/>
  <c r="O16" i="29"/>
  <c r="N16" i="29"/>
  <c r="M16" i="29"/>
  <c r="L16" i="29"/>
  <c r="K16" i="29"/>
  <c r="P15" i="29"/>
  <c r="O15" i="29"/>
  <c r="N15" i="29"/>
  <c r="M15" i="29"/>
  <c r="L15" i="29"/>
  <c r="K15" i="29"/>
  <c r="P14" i="29"/>
  <c r="O14" i="29"/>
  <c r="N14" i="29"/>
  <c r="M14" i="29"/>
  <c r="L14" i="29"/>
  <c r="K14" i="29"/>
  <c r="P13" i="29"/>
  <c r="O13" i="29"/>
  <c r="N13" i="29"/>
  <c r="M13" i="29"/>
  <c r="L13" i="29"/>
  <c r="K13" i="29"/>
  <c r="P12" i="29"/>
  <c r="O12" i="29"/>
  <c r="N12" i="29"/>
  <c r="M12" i="29"/>
  <c r="L12" i="29"/>
  <c r="K12" i="29"/>
  <c r="P11" i="29"/>
  <c r="O11" i="29"/>
  <c r="N11" i="29"/>
  <c r="M11" i="29"/>
  <c r="L11" i="29"/>
  <c r="K11" i="29"/>
  <c r="P10" i="29"/>
  <c r="O10" i="29"/>
  <c r="N10" i="29"/>
  <c r="M10" i="29"/>
  <c r="L10" i="29"/>
  <c r="K10" i="29"/>
  <c r="P9" i="29"/>
  <c r="O9" i="29"/>
  <c r="N9" i="29"/>
  <c r="M9" i="29"/>
  <c r="L9" i="29"/>
  <c r="K9" i="29"/>
  <c r="P8" i="29"/>
  <c r="O8" i="29"/>
  <c r="N8" i="29"/>
  <c r="M8" i="29"/>
  <c r="L8" i="29"/>
  <c r="K8" i="29"/>
  <c r="P7" i="29"/>
  <c r="O7" i="29"/>
  <c r="N7" i="29"/>
  <c r="M7" i="29"/>
  <c r="L7" i="29"/>
  <c r="K7" i="29"/>
  <c r="P6" i="29"/>
  <c r="O6" i="29"/>
  <c r="N6" i="29"/>
  <c r="M6" i="29"/>
  <c r="L6" i="29"/>
  <c r="K6" i="29"/>
  <c r="P5" i="29"/>
  <c r="O5" i="29"/>
  <c r="N5" i="29"/>
  <c r="M5" i="29"/>
  <c r="L5" i="29"/>
  <c r="K5" i="29"/>
  <c r="P4" i="29"/>
  <c r="O4" i="29"/>
  <c r="N4" i="29"/>
  <c r="M4" i="29"/>
  <c r="L4" i="29"/>
  <c r="K4" i="29"/>
  <c r="P3" i="29"/>
  <c r="O3" i="29"/>
  <c r="N3" i="29"/>
  <c r="M3" i="29"/>
  <c r="L3" i="29"/>
  <c r="K3" i="29"/>
  <c r="P22" i="28"/>
  <c r="O22" i="28"/>
  <c r="N22" i="28"/>
  <c r="M22" i="28"/>
  <c r="L22" i="28"/>
  <c r="K22" i="28"/>
  <c r="P21" i="28"/>
  <c r="O21" i="28"/>
  <c r="N21" i="28"/>
  <c r="M21" i="28"/>
  <c r="L21" i="28"/>
  <c r="K21" i="28"/>
  <c r="P20" i="28"/>
  <c r="O20" i="28"/>
  <c r="N20" i="28"/>
  <c r="M20" i="28"/>
  <c r="L20" i="28"/>
  <c r="K20" i="28"/>
  <c r="P19" i="28"/>
  <c r="O19" i="28"/>
  <c r="N19" i="28"/>
  <c r="M19" i="28"/>
  <c r="L19" i="28"/>
  <c r="K19" i="28"/>
  <c r="P18" i="28"/>
  <c r="O18" i="28"/>
  <c r="N18" i="28"/>
  <c r="M18" i="28"/>
  <c r="L18" i="28"/>
  <c r="K18" i="28"/>
  <c r="P17" i="28"/>
  <c r="O17" i="28"/>
  <c r="N17" i="28"/>
  <c r="M17" i="28"/>
  <c r="L17" i="28"/>
  <c r="K17" i="28"/>
  <c r="P16" i="28"/>
  <c r="O16" i="28"/>
  <c r="N16" i="28"/>
  <c r="M16" i="28"/>
  <c r="L16" i="28"/>
  <c r="K16" i="28"/>
  <c r="P15" i="28"/>
  <c r="O15" i="28"/>
  <c r="N15" i="28"/>
  <c r="M15" i="28"/>
  <c r="L15" i="28"/>
  <c r="K15" i="28"/>
  <c r="P14" i="28"/>
  <c r="O14" i="28"/>
  <c r="N14" i="28"/>
  <c r="M14" i="28"/>
  <c r="L14" i="28"/>
  <c r="K14" i="28"/>
  <c r="P13" i="28"/>
  <c r="O13" i="28"/>
  <c r="N13" i="28"/>
  <c r="M13" i="28"/>
  <c r="L13" i="28"/>
  <c r="K13" i="28"/>
  <c r="P12" i="28"/>
  <c r="O12" i="28"/>
  <c r="N12" i="28"/>
  <c r="M12" i="28"/>
  <c r="L12" i="28"/>
  <c r="K12" i="28"/>
  <c r="P11" i="28"/>
  <c r="O11" i="28"/>
  <c r="N11" i="28"/>
  <c r="M11" i="28"/>
  <c r="L11" i="28"/>
  <c r="K11" i="28"/>
  <c r="P10" i="28"/>
  <c r="O10" i="28"/>
  <c r="N10" i="28"/>
  <c r="M10" i="28"/>
  <c r="L10" i="28"/>
  <c r="K10" i="28"/>
  <c r="P9" i="28"/>
  <c r="O9" i="28"/>
  <c r="N9" i="28"/>
  <c r="M9" i="28"/>
  <c r="L9" i="28"/>
  <c r="K9" i="28"/>
  <c r="P8" i="28"/>
  <c r="O8" i="28"/>
  <c r="N8" i="28"/>
  <c r="M8" i="28"/>
  <c r="L8" i="28"/>
  <c r="K8" i="28"/>
  <c r="P7" i="28"/>
  <c r="O7" i="28"/>
  <c r="N7" i="28"/>
  <c r="M7" i="28"/>
  <c r="L7" i="28"/>
  <c r="K7" i="28"/>
  <c r="P6" i="28"/>
  <c r="O6" i="28"/>
  <c r="N6" i="28"/>
  <c r="M6" i="28"/>
  <c r="L6" i="28"/>
  <c r="K6" i="28"/>
  <c r="P5" i="28"/>
  <c r="O5" i="28"/>
  <c r="N5" i="28"/>
  <c r="M5" i="28"/>
  <c r="L5" i="28"/>
  <c r="K5" i="28"/>
  <c r="P4" i="28"/>
  <c r="O4" i="28"/>
  <c r="N4" i="28"/>
  <c r="M4" i="28"/>
  <c r="L4" i="28"/>
  <c r="K4" i="28"/>
  <c r="P3" i="28"/>
  <c r="O3" i="28"/>
  <c r="N3" i="28"/>
  <c r="M3" i="28"/>
  <c r="L3" i="28"/>
  <c r="K3" i="28"/>
  <c r="P22" i="27"/>
  <c r="O22" i="27"/>
  <c r="N22" i="27"/>
  <c r="M22" i="27"/>
  <c r="L22" i="27"/>
  <c r="K22" i="27"/>
  <c r="P21" i="27"/>
  <c r="O21" i="27"/>
  <c r="N21" i="27"/>
  <c r="M21" i="27"/>
  <c r="L21" i="27"/>
  <c r="K21" i="27"/>
  <c r="P20" i="27"/>
  <c r="O20" i="27"/>
  <c r="N20" i="27"/>
  <c r="M20" i="27"/>
  <c r="L20" i="27"/>
  <c r="K20" i="27"/>
  <c r="P19" i="27"/>
  <c r="O19" i="27"/>
  <c r="N19" i="27"/>
  <c r="M19" i="27"/>
  <c r="L19" i="27"/>
  <c r="K19" i="27"/>
  <c r="P18" i="27"/>
  <c r="O18" i="27"/>
  <c r="N18" i="27"/>
  <c r="M18" i="27"/>
  <c r="L18" i="27"/>
  <c r="K18" i="27"/>
  <c r="P17" i="27"/>
  <c r="O17" i="27"/>
  <c r="N17" i="27"/>
  <c r="M17" i="27"/>
  <c r="L17" i="27"/>
  <c r="K17" i="27"/>
  <c r="P16" i="27"/>
  <c r="O16" i="27"/>
  <c r="N16" i="27"/>
  <c r="M16" i="27"/>
  <c r="L16" i="27"/>
  <c r="K16" i="27"/>
  <c r="P15" i="27"/>
  <c r="O15" i="27"/>
  <c r="N15" i="27"/>
  <c r="M15" i="27"/>
  <c r="L15" i="27"/>
  <c r="K15" i="27"/>
  <c r="P14" i="27"/>
  <c r="O14" i="27"/>
  <c r="N14" i="27"/>
  <c r="M14" i="27"/>
  <c r="L14" i="27"/>
  <c r="K14" i="27"/>
  <c r="P13" i="27"/>
  <c r="O13" i="27"/>
  <c r="N13" i="27"/>
  <c r="M13" i="27"/>
  <c r="L13" i="27"/>
  <c r="K13" i="27"/>
  <c r="P12" i="27"/>
  <c r="O12" i="27"/>
  <c r="N12" i="27"/>
  <c r="M12" i="27"/>
  <c r="L12" i="27"/>
  <c r="K12" i="27"/>
  <c r="P11" i="27"/>
  <c r="O11" i="27"/>
  <c r="N11" i="27"/>
  <c r="M11" i="27"/>
  <c r="L11" i="27"/>
  <c r="K11" i="27"/>
  <c r="P10" i="27"/>
  <c r="O10" i="27"/>
  <c r="N10" i="27"/>
  <c r="M10" i="27"/>
  <c r="L10" i="27"/>
  <c r="K10" i="27"/>
  <c r="P9" i="27"/>
  <c r="O9" i="27"/>
  <c r="N9" i="27"/>
  <c r="M9" i="27"/>
  <c r="L9" i="27"/>
  <c r="K9" i="27"/>
  <c r="P8" i="27"/>
  <c r="O8" i="27"/>
  <c r="N8" i="27"/>
  <c r="M8" i="27"/>
  <c r="L8" i="27"/>
  <c r="K8" i="27"/>
  <c r="P7" i="27"/>
  <c r="O7" i="27"/>
  <c r="N7" i="27"/>
  <c r="M7" i="27"/>
  <c r="L7" i="27"/>
  <c r="K7" i="27"/>
  <c r="P6" i="27"/>
  <c r="O6" i="27"/>
  <c r="N6" i="27"/>
  <c r="M6" i="27"/>
  <c r="L6" i="27"/>
  <c r="K6" i="27"/>
  <c r="P5" i="27"/>
  <c r="O5" i="27"/>
  <c r="N5" i="27"/>
  <c r="M5" i="27"/>
  <c r="L5" i="27"/>
  <c r="K5" i="27"/>
  <c r="P4" i="27"/>
  <c r="O4" i="27"/>
  <c r="N4" i="27"/>
  <c r="M4" i="27"/>
  <c r="L4" i="27"/>
  <c r="K4" i="27"/>
  <c r="P3" i="27"/>
  <c r="O3" i="27"/>
  <c r="N3" i="27"/>
  <c r="M3" i="27"/>
  <c r="L3" i="27"/>
  <c r="K3" i="27"/>
  <c r="P22" i="26"/>
  <c r="O22" i="26"/>
  <c r="N22" i="26"/>
  <c r="M22" i="26"/>
  <c r="L22" i="26"/>
  <c r="K22" i="26"/>
  <c r="P21" i="26"/>
  <c r="O21" i="26"/>
  <c r="N21" i="26"/>
  <c r="M21" i="26"/>
  <c r="L21" i="26"/>
  <c r="K21" i="26"/>
  <c r="P20" i="26"/>
  <c r="O20" i="26"/>
  <c r="N20" i="26"/>
  <c r="M20" i="26"/>
  <c r="L20" i="26"/>
  <c r="K20" i="26"/>
  <c r="P19" i="26"/>
  <c r="O19" i="26"/>
  <c r="N19" i="26"/>
  <c r="M19" i="26"/>
  <c r="L19" i="26"/>
  <c r="K19" i="26"/>
  <c r="P18" i="26"/>
  <c r="O18" i="26"/>
  <c r="N18" i="26"/>
  <c r="M18" i="26"/>
  <c r="L18" i="26"/>
  <c r="K18" i="26"/>
  <c r="P17" i="26"/>
  <c r="O17" i="26"/>
  <c r="N17" i="26"/>
  <c r="M17" i="26"/>
  <c r="L17" i="26"/>
  <c r="K17" i="26"/>
  <c r="P16" i="26"/>
  <c r="O16" i="26"/>
  <c r="N16" i="26"/>
  <c r="M16" i="26"/>
  <c r="L16" i="26"/>
  <c r="K16" i="26"/>
  <c r="P15" i="26"/>
  <c r="O15" i="26"/>
  <c r="N15" i="26"/>
  <c r="M15" i="26"/>
  <c r="L15" i="26"/>
  <c r="K15" i="26"/>
  <c r="P14" i="26"/>
  <c r="O14" i="26"/>
  <c r="N14" i="26"/>
  <c r="M14" i="26"/>
  <c r="L14" i="26"/>
  <c r="K14" i="26"/>
  <c r="P13" i="26"/>
  <c r="O13" i="26"/>
  <c r="N13" i="26"/>
  <c r="M13" i="26"/>
  <c r="L13" i="26"/>
  <c r="K13" i="26"/>
  <c r="P12" i="26"/>
  <c r="O12" i="26"/>
  <c r="N12" i="26"/>
  <c r="M12" i="26"/>
  <c r="L12" i="26"/>
  <c r="K12" i="26"/>
  <c r="P11" i="26"/>
  <c r="O11" i="26"/>
  <c r="N11" i="26"/>
  <c r="M11" i="26"/>
  <c r="L11" i="26"/>
  <c r="K11" i="26"/>
  <c r="P10" i="26"/>
  <c r="O10" i="26"/>
  <c r="N10" i="26"/>
  <c r="M10" i="26"/>
  <c r="L10" i="26"/>
  <c r="K10" i="26"/>
  <c r="P9" i="26"/>
  <c r="O9" i="26"/>
  <c r="N9" i="26"/>
  <c r="M9" i="26"/>
  <c r="L9" i="26"/>
  <c r="K9" i="26"/>
  <c r="P8" i="26"/>
  <c r="O8" i="26"/>
  <c r="N8" i="26"/>
  <c r="M8" i="26"/>
  <c r="L8" i="26"/>
  <c r="K8" i="26"/>
  <c r="P7" i="26"/>
  <c r="O7" i="26"/>
  <c r="N7" i="26"/>
  <c r="M7" i="26"/>
  <c r="L7" i="26"/>
  <c r="K7" i="26"/>
  <c r="P6" i="26"/>
  <c r="O6" i="26"/>
  <c r="N6" i="26"/>
  <c r="M6" i="26"/>
  <c r="L6" i="26"/>
  <c r="K6" i="26"/>
  <c r="P5" i="26"/>
  <c r="O5" i="26"/>
  <c r="N5" i="26"/>
  <c r="M5" i="26"/>
  <c r="L5" i="26"/>
  <c r="K5" i="26"/>
  <c r="P4" i="26"/>
  <c r="O4" i="26"/>
  <c r="N4" i="26"/>
  <c r="M4" i="26"/>
  <c r="L4" i="26"/>
  <c r="K4" i="26"/>
  <c r="P3" i="26"/>
  <c r="O3" i="26"/>
  <c r="N3" i="26"/>
  <c r="M3" i="26"/>
  <c r="L3" i="26"/>
  <c r="K3" i="26"/>
  <c r="P22" i="25"/>
  <c r="O22" i="25"/>
  <c r="N22" i="25"/>
  <c r="M22" i="25"/>
  <c r="L22" i="25"/>
  <c r="K22" i="25"/>
  <c r="P21" i="25"/>
  <c r="O21" i="25"/>
  <c r="N21" i="25"/>
  <c r="M21" i="25"/>
  <c r="L21" i="25"/>
  <c r="K21" i="25"/>
  <c r="P20" i="25"/>
  <c r="O20" i="25"/>
  <c r="N20" i="25"/>
  <c r="M20" i="25"/>
  <c r="L20" i="25"/>
  <c r="K20" i="25"/>
  <c r="P19" i="25"/>
  <c r="O19" i="25"/>
  <c r="N19" i="25"/>
  <c r="M19" i="25"/>
  <c r="L19" i="25"/>
  <c r="K19" i="25"/>
  <c r="P18" i="25"/>
  <c r="O18" i="25"/>
  <c r="N18" i="25"/>
  <c r="M18" i="25"/>
  <c r="L18" i="25"/>
  <c r="K18" i="25"/>
  <c r="P17" i="25"/>
  <c r="O17" i="25"/>
  <c r="N17" i="25"/>
  <c r="M17" i="25"/>
  <c r="L17" i="25"/>
  <c r="K17" i="25"/>
  <c r="P16" i="25"/>
  <c r="O16" i="25"/>
  <c r="N16" i="25"/>
  <c r="M16" i="25"/>
  <c r="L16" i="25"/>
  <c r="K16" i="25"/>
  <c r="P15" i="25"/>
  <c r="O15" i="25"/>
  <c r="N15" i="25"/>
  <c r="M15" i="25"/>
  <c r="L15" i="25"/>
  <c r="K15" i="25"/>
  <c r="P14" i="25"/>
  <c r="O14" i="25"/>
  <c r="N14" i="25"/>
  <c r="M14" i="25"/>
  <c r="L14" i="25"/>
  <c r="K14" i="25"/>
  <c r="P13" i="25"/>
  <c r="O13" i="25"/>
  <c r="N13" i="25"/>
  <c r="M13" i="25"/>
  <c r="L13" i="25"/>
  <c r="K13" i="25"/>
  <c r="P12" i="25"/>
  <c r="O12" i="25"/>
  <c r="N12" i="25"/>
  <c r="M12" i="25"/>
  <c r="L12" i="25"/>
  <c r="K12" i="25"/>
  <c r="P11" i="25"/>
  <c r="O11" i="25"/>
  <c r="N11" i="25"/>
  <c r="M11" i="25"/>
  <c r="L11" i="25"/>
  <c r="K11" i="25"/>
  <c r="P10" i="25"/>
  <c r="O10" i="25"/>
  <c r="N10" i="25"/>
  <c r="M10" i="25"/>
  <c r="L10" i="25"/>
  <c r="K10" i="25"/>
  <c r="P9" i="25"/>
  <c r="O9" i="25"/>
  <c r="N9" i="25"/>
  <c r="M9" i="25"/>
  <c r="L9" i="25"/>
  <c r="K9" i="25"/>
  <c r="P8" i="25"/>
  <c r="O8" i="25"/>
  <c r="N8" i="25"/>
  <c r="M8" i="25"/>
  <c r="L8" i="25"/>
  <c r="K8" i="25"/>
  <c r="P7" i="25"/>
  <c r="O7" i="25"/>
  <c r="N7" i="25"/>
  <c r="M7" i="25"/>
  <c r="L7" i="25"/>
  <c r="K7" i="25"/>
  <c r="P6" i="25"/>
  <c r="O6" i="25"/>
  <c r="N6" i="25"/>
  <c r="M6" i="25"/>
  <c r="L6" i="25"/>
  <c r="K6" i="25"/>
  <c r="P5" i="25"/>
  <c r="O5" i="25"/>
  <c r="N5" i="25"/>
  <c r="M5" i="25"/>
  <c r="L5" i="25"/>
  <c r="K5" i="25"/>
  <c r="P4" i="25"/>
  <c r="O4" i="25"/>
  <c r="N4" i="25"/>
  <c r="M4" i="25"/>
  <c r="L4" i="25"/>
  <c r="K4" i="25"/>
  <c r="P3" i="25"/>
  <c r="O3" i="25"/>
  <c r="N3" i="25"/>
  <c r="M3" i="25"/>
  <c r="L3" i="25"/>
  <c r="K3" i="25"/>
  <c r="P22" i="24"/>
  <c r="O22" i="24"/>
  <c r="N22" i="24"/>
  <c r="M22" i="24"/>
  <c r="L22" i="24"/>
  <c r="K22" i="24"/>
  <c r="P21" i="24"/>
  <c r="O21" i="24"/>
  <c r="N21" i="24"/>
  <c r="M21" i="24"/>
  <c r="L21" i="24"/>
  <c r="K21" i="24"/>
  <c r="P20" i="24"/>
  <c r="O20" i="24"/>
  <c r="N20" i="24"/>
  <c r="M20" i="24"/>
  <c r="L20" i="24"/>
  <c r="K20" i="24"/>
  <c r="P19" i="24"/>
  <c r="O19" i="24"/>
  <c r="N19" i="24"/>
  <c r="M19" i="24"/>
  <c r="L19" i="24"/>
  <c r="K19" i="24"/>
  <c r="P18" i="24"/>
  <c r="O18" i="24"/>
  <c r="N18" i="24"/>
  <c r="M18" i="24"/>
  <c r="L18" i="24"/>
  <c r="K18" i="24"/>
  <c r="P17" i="24"/>
  <c r="O17" i="24"/>
  <c r="N17" i="24"/>
  <c r="M17" i="24"/>
  <c r="L17" i="24"/>
  <c r="K17" i="24"/>
  <c r="P16" i="24"/>
  <c r="O16" i="24"/>
  <c r="N16" i="24"/>
  <c r="M16" i="24"/>
  <c r="L16" i="24"/>
  <c r="K16" i="24"/>
  <c r="P15" i="24"/>
  <c r="O15" i="24"/>
  <c r="N15" i="24"/>
  <c r="M15" i="24"/>
  <c r="L15" i="24"/>
  <c r="K15" i="24"/>
  <c r="P14" i="24"/>
  <c r="O14" i="24"/>
  <c r="N14" i="24"/>
  <c r="M14" i="24"/>
  <c r="L14" i="24"/>
  <c r="K14" i="24"/>
  <c r="P13" i="24"/>
  <c r="O13" i="24"/>
  <c r="N13" i="24"/>
  <c r="M13" i="24"/>
  <c r="L13" i="24"/>
  <c r="K13" i="24"/>
  <c r="P12" i="24"/>
  <c r="O12" i="24"/>
  <c r="N12" i="24"/>
  <c r="M12" i="24"/>
  <c r="L12" i="24"/>
  <c r="K12" i="24"/>
  <c r="P11" i="24"/>
  <c r="O11" i="24"/>
  <c r="N11" i="24"/>
  <c r="M11" i="24"/>
  <c r="L11" i="24"/>
  <c r="K11" i="24"/>
  <c r="P10" i="24"/>
  <c r="O10" i="24"/>
  <c r="N10" i="24"/>
  <c r="M10" i="24"/>
  <c r="L10" i="24"/>
  <c r="K10" i="24"/>
  <c r="P9" i="24"/>
  <c r="O9" i="24"/>
  <c r="N9" i="24"/>
  <c r="M9" i="24"/>
  <c r="L9" i="24"/>
  <c r="K9" i="24"/>
  <c r="P8" i="24"/>
  <c r="O8" i="24"/>
  <c r="N8" i="24"/>
  <c r="M8" i="24"/>
  <c r="L8" i="24"/>
  <c r="K8" i="24"/>
  <c r="P7" i="24"/>
  <c r="O7" i="24"/>
  <c r="N7" i="24"/>
  <c r="M7" i="24"/>
  <c r="L7" i="24"/>
  <c r="K7" i="24"/>
  <c r="P6" i="24"/>
  <c r="O6" i="24"/>
  <c r="N6" i="24"/>
  <c r="M6" i="24"/>
  <c r="L6" i="24"/>
  <c r="K6" i="24"/>
  <c r="P5" i="24"/>
  <c r="O5" i="24"/>
  <c r="N5" i="24"/>
  <c r="M5" i="24"/>
  <c r="L5" i="24"/>
  <c r="K5" i="24"/>
  <c r="P4" i="24"/>
  <c r="O4" i="24"/>
  <c r="N4" i="24"/>
  <c r="M4" i="24"/>
  <c r="L4" i="24"/>
  <c r="K4" i="24"/>
  <c r="P3" i="24"/>
  <c r="O3" i="24"/>
  <c r="N3" i="24"/>
  <c r="M3" i="24"/>
  <c r="L3" i="24"/>
  <c r="K3" i="24"/>
  <c r="P22" i="23"/>
  <c r="O22" i="23"/>
  <c r="N22" i="23"/>
  <c r="M22" i="23"/>
  <c r="L22" i="23"/>
  <c r="K22" i="23"/>
  <c r="P21" i="23"/>
  <c r="O21" i="23"/>
  <c r="N21" i="23"/>
  <c r="M21" i="23"/>
  <c r="L21" i="23"/>
  <c r="K21" i="23"/>
  <c r="P20" i="23"/>
  <c r="O20" i="23"/>
  <c r="N20" i="23"/>
  <c r="M20" i="23"/>
  <c r="L20" i="23"/>
  <c r="K20" i="23"/>
  <c r="P19" i="23"/>
  <c r="O19" i="23"/>
  <c r="N19" i="23"/>
  <c r="M19" i="23"/>
  <c r="L19" i="23"/>
  <c r="K19" i="23"/>
  <c r="P18" i="23"/>
  <c r="O18" i="23"/>
  <c r="N18" i="23"/>
  <c r="M18" i="23"/>
  <c r="L18" i="23"/>
  <c r="K18" i="23"/>
  <c r="P17" i="23"/>
  <c r="O17" i="23"/>
  <c r="N17" i="23"/>
  <c r="M17" i="23"/>
  <c r="L17" i="23"/>
  <c r="K17" i="23"/>
  <c r="P16" i="23"/>
  <c r="O16" i="23"/>
  <c r="N16" i="23"/>
  <c r="M16" i="23"/>
  <c r="L16" i="23"/>
  <c r="K16" i="23"/>
  <c r="P15" i="23"/>
  <c r="O15" i="23"/>
  <c r="N15" i="23"/>
  <c r="M15" i="23"/>
  <c r="L15" i="23"/>
  <c r="K15" i="23"/>
  <c r="P14" i="23"/>
  <c r="O14" i="23"/>
  <c r="N14" i="23"/>
  <c r="M14" i="23"/>
  <c r="L14" i="23"/>
  <c r="K14" i="23"/>
  <c r="P13" i="23"/>
  <c r="O13" i="23"/>
  <c r="N13" i="23"/>
  <c r="M13" i="23"/>
  <c r="L13" i="23"/>
  <c r="K13" i="23"/>
  <c r="P12" i="23"/>
  <c r="O12" i="23"/>
  <c r="N12" i="23"/>
  <c r="M12" i="23"/>
  <c r="L12" i="23"/>
  <c r="K12" i="23"/>
  <c r="P11" i="23"/>
  <c r="O11" i="23"/>
  <c r="N11" i="23"/>
  <c r="M11" i="23"/>
  <c r="L11" i="23"/>
  <c r="K11" i="23"/>
  <c r="P10" i="23"/>
  <c r="O10" i="23"/>
  <c r="N10" i="23"/>
  <c r="M10" i="23"/>
  <c r="L10" i="23"/>
  <c r="K10" i="23"/>
  <c r="P9" i="23"/>
  <c r="O9" i="23"/>
  <c r="N9" i="23"/>
  <c r="M9" i="23"/>
  <c r="L9" i="23"/>
  <c r="K9" i="23"/>
  <c r="P8" i="23"/>
  <c r="O8" i="23"/>
  <c r="N8" i="23"/>
  <c r="M8" i="23"/>
  <c r="L8" i="23"/>
  <c r="K8" i="23"/>
  <c r="P7" i="23"/>
  <c r="O7" i="23"/>
  <c r="N7" i="23"/>
  <c r="M7" i="23"/>
  <c r="L7" i="23"/>
  <c r="K7" i="23"/>
  <c r="P6" i="23"/>
  <c r="O6" i="23"/>
  <c r="N6" i="23"/>
  <c r="M6" i="23"/>
  <c r="L6" i="23"/>
  <c r="K6" i="23"/>
  <c r="P5" i="23"/>
  <c r="O5" i="23"/>
  <c r="N5" i="23"/>
  <c r="M5" i="23"/>
  <c r="L5" i="23"/>
  <c r="K5" i="23"/>
  <c r="P4" i="23"/>
  <c r="O4" i="23"/>
  <c r="N4" i="23"/>
  <c r="M4" i="23"/>
  <c r="L4" i="23"/>
  <c r="K4" i="23"/>
  <c r="P3" i="23"/>
  <c r="O3" i="23"/>
  <c r="N3" i="23"/>
  <c r="M3" i="23"/>
  <c r="L3" i="23"/>
  <c r="K3" i="23"/>
  <c r="P22" i="22"/>
  <c r="O22" i="22"/>
  <c r="N22" i="22"/>
  <c r="M22" i="22"/>
  <c r="L22" i="22"/>
  <c r="K22" i="22"/>
  <c r="P21" i="22"/>
  <c r="O21" i="22"/>
  <c r="N21" i="22"/>
  <c r="M21" i="22"/>
  <c r="L21" i="22"/>
  <c r="K21" i="22"/>
  <c r="P20" i="22"/>
  <c r="O20" i="22"/>
  <c r="N20" i="22"/>
  <c r="M20" i="22"/>
  <c r="L20" i="22"/>
  <c r="K20" i="22"/>
  <c r="P19" i="22"/>
  <c r="O19" i="22"/>
  <c r="N19" i="22"/>
  <c r="M19" i="22"/>
  <c r="L19" i="22"/>
  <c r="K19" i="22"/>
  <c r="P18" i="22"/>
  <c r="O18" i="22"/>
  <c r="N18" i="22"/>
  <c r="M18" i="22"/>
  <c r="L18" i="22"/>
  <c r="K18" i="22"/>
  <c r="P17" i="22"/>
  <c r="O17" i="22"/>
  <c r="N17" i="22"/>
  <c r="M17" i="22"/>
  <c r="L17" i="22"/>
  <c r="K17" i="22"/>
  <c r="P16" i="22"/>
  <c r="O16" i="22"/>
  <c r="N16" i="22"/>
  <c r="M16" i="22"/>
  <c r="L16" i="22"/>
  <c r="K16" i="22"/>
  <c r="P15" i="22"/>
  <c r="O15" i="22"/>
  <c r="N15" i="22"/>
  <c r="M15" i="22"/>
  <c r="L15" i="22"/>
  <c r="K15" i="22"/>
  <c r="P14" i="22"/>
  <c r="O14" i="22"/>
  <c r="N14" i="22"/>
  <c r="M14" i="22"/>
  <c r="L14" i="22"/>
  <c r="K14" i="22"/>
  <c r="P13" i="22"/>
  <c r="O13" i="22"/>
  <c r="N13" i="22"/>
  <c r="M13" i="22"/>
  <c r="L13" i="22"/>
  <c r="K13" i="22"/>
  <c r="P12" i="22"/>
  <c r="O12" i="22"/>
  <c r="N12" i="22"/>
  <c r="M12" i="22"/>
  <c r="L12" i="22"/>
  <c r="K12" i="22"/>
  <c r="P11" i="22"/>
  <c r="O11" i="22"/>
  <c r="N11" i="22"/>
  <c r="M11" i="22"/>
  <c r="L11" i="22"/>
  <c r="K11" i="22"/>
  <c r="P10" i="22"/>
  <c r="O10" i="22"/>
  <c r="N10" i="22"/>
  <c r="M10" i="22"/>
  <c r="L10" i="22"/>
  <c r="K10" i="22"/>
  <c r="P9" i="22"/>
  <c r="O9" i="22"/>
  <c r="N9" i="22"/>
  <c r="M9" i="22"/>
  <c r="L9" i="22"/>
  <c r="K9" i="22"/>
  <c r="P8" i="22"/>
  <c r="O8" i="22"/>
  <c r="N8" i="22"/>
  <c r="M8" i="22"/>
  <c r="L8" i="22"/>
  <c r="K8" i="22"/>
  <c r="P7" i="22"/>
  <c r="O7" i="22"/>
  <c r="N7" i="22"/>
  <c r="M7" i="22"/>
  <c r="L7" i="22"/>
  <c r="K7" i="22"/>
  <c r="P6" i="22"/>
  <c r="O6" i="22"/>
  <c r="N6" i="22"/>
  <c r="M6" i="22"/>
  <c r="L6" i="22"/>
  <c r="K6" i="22"/>
  <c r="P5" i="22"/>
  <c r="O5" i="22"/>
  <c r="N5" i="22"/>
  <c r="M5" i="22"/>
  <c r="L5" i="22"/>
  <c r="K5" i="22"/>
  <c r="P4" i="22"/>
  <c r="O4" i="22"/>
  <c r="N4" i="22"/>
  <c r="M4" i="22"/>
  <c r="L4" i="22"/>
  <c r="K4" i="22"/>
  <c r="P3" i="22"/>
  <c r="O3" i="22"/>
  <c r="N3" i="22"/>
  <c r="M3" i="22"/>
  <c r="L3" i="22"/>
  <c r="K3" i="22"/>
  <c r="P22" i="21"/>
  <c r="O22" i="21"/>
  <c r="N22" i="21"/>
  <c r="M22" i="21"/>
  <c r="L22" i="21"/>
  <c r="K22" i="21"/>
  <c r="P21" i="21"/>
  <c r="O21" i="21"/>
  <c r="N21" i="21"/>
  <c r="M21" i="21"/>
  <c r="L21" i="21"/>
  <c r="K21" i="21"/>
  <c r="P20" i="21"/>
  <c r="O20" i="21"/>
  <c r="N20" i="21"/>
  <c r="M20" i="21"/>
  <c r="L20" i="21"/>
  <c r="K20" i="21"/>
  <c r="P19" i="21"/>
  <c r="O19" i="21"/>
  <c r="N19" i="21"/>
  <c r="M19" i="21"/>
  <c r="L19" i="21"/>
  <c r="K19" i="21"/>
  <c r="P18" i="21"/>
  <c r="O18" i="21"/>
  <c r="N18" i="21"/>
  <c r="M18" i="21"/>
  <c r="L18" i="21"/>
  <c r="K18" i="21"/>
  <c r="P17" i="21"/>
  <c r="O17" i="21"/>
  <c r="N17" i="21"/>
  <c r="M17" i="21"/>
  <c r="L17" i="21"/>
  <c r="K17" i="21"/>
  <c r="P16" i="21"/>
  <c r="O16" i="21"/>
  <c r="N16" i="21"/>
  <c r="M16" i="21"/>
  <c r="L16" i="21"/>
  <c r="K16" i="21"/>
  <c r="P15" i="21"/>
  <c r="O15" i="21"/>
  <c r="N15" i="21"/>
  <c r="M15" i="21"/>
  <c r="L15" i="21"/>
  <c r="K15" i="21"/>
  <c r="P14" i="21"/>
  <c r="O14" i="21"/>
  <c r="N14" i="21"/>
  <c r="M14" i="21"/>
  <c r="L14" i="21"/>
  <c r="K14" i="21"/>
  <c r="P13" i="21"/>
  <c r="O13" i="21"/>
  <c r="N13" i="21"/>
  <c r="M13" i="21"/>
  <c r="L13" i="21"/>
  <c r="K13" i="21"/>
  <c r="P12" i="21"/>
  <c r="O12" i="21"/>
  <c r="N12" i="21"/>
  <c r="M12" i="21"/>
  <c r="L12" i="21"/>
  <c r="K12" i="21"/>
  <c r="P11" i="21"/>
  <c r="O11" i="21"/>
  <c r="N11" i="21"/>
  <c r="M11" i="21"/>
  <c r="L11" i="21"/>
  <c r="K11" i="21"/>
  <c r="P10" i="21"/>
  <c r="O10" i="21"/>
  <c r="N10" i="21"/>
  <c r="M10" i="21"/>
  <c r="L10" i="21"/>
  <c r="K10" i="21"/>
  <c r="P9" i="21"/>
  <c r="O9" i="21"/>
  <c r="N9" i="21"/>
  <c r="M9" i="21"/>
  <c r="L9" i="21"/>
  <c r="K9" i="21"/>
  <c r="P8" i="21"/>
  <c r="O8" i="21"/>
  <c r="N8" i="21"/>
  <c r="M8" i="21"/>
  <c r="L8" i="21"/>
  <c r="K8" i="21"/>
  <c r="P7" i="21"/>
  <c r="O7" i="21"/>
  <c r="N7" i="21"/>
  <c r="M7" i="21"/>
  <c r="L7" i="21"/>
  <c r="K7" i="21"/>
  <c r="P6" i="21"/>
  <c r="O6" i="21"/>
  <c r="N6" i="21"/>
  <c r="M6" i="21"/>
  <c r="L6" i="21"/>
  <c r="K6" i="21"/>
  <c r="P5" i="21"/>
  <c r="O5" i="21"/>
  <c r="N5" i="21"/>
  <c r="M5" i="21"/>
  <c r="L5" i="21"/>
  <c r="K5" i="21"/>
  <c r="P4" i="21"/>
  <c r="O4" i="21"/>
  <c r="N4" i="21"/>
  <c r="M4" i="21"/>
  <c r="L4" i="21"/>
  <c r="K4" i="21"/>
  <c r="P3" i="21"/>
  <c r="O3" i="21"/>
  <c r="N3" i="21"/>
  <c r="M3" i="21"/>
  <c r="L3" i="21"/>
  <c r="K3" i="21"/>
  <c r="P22" i="20"/>
  <c r="O22" i="20"/>
  <c r="N22" i="20"/>
  <c r="M22" i="20"/>
  <c r="L22" i="20"/>
  <c r="K22" i="20"/>
  <c r="P21" i="20"/>
  <c r="O21" i="20"/>
  <c r="N21" i="20"/>
  <c r="M21" i="20"/>
  <c r="L21" i="20"/>
  <c r="K21" i="20"/>
  <c r="P20" i="20"/>
  <c r="O20" i="20"/>
  <c r="N20" i="20"/>
  <c r="M20" i="20"/>
  <c r="L20" i="20"/>
  <c r="K20" i="20"/>
  <c r="P19" i="20"/>
  <c r="O19" i="20"/>
  <c r="N19" i="20"/>
  <c r="M19" i="20"/>
  <c r="L19" i="20"/>
  <c r="K19" i="20"/>
  <c r="P18" i="20"/>
  <c r="O18" i="20"/>
  <c r="N18" i="20"/>
  <c r="M18" i="20"/>
  <c r="L18" i="20"/>
  <c r="K18" i="20"/>
  <c r="P17" i="20"/>
  <c r="O17" i="20"/>
  <c r="N17" i="20"/>
  <c r="M17" i="20"/>
  <c r="L17" i="20"/>
  <c r="K17" i="20"/>
  <c r="P16" i="20"/>
  <c r="O16" i="20"/>
  <c r="N16" i="20"/>
  <c r="M16" i="20"/>
  <c r="L16" i="20"/>
  <c r="K16" i="20"/>
  <c r="P15" i="20"/>
  <c r="O15" i="20"/>
  <c r="N15" i="20"/>
  <c r="M15" i="20"/>
  <c r="L15" i="20"/>
  <c r="K15" i="20"/>
  <c r="P14" i="20"/>
  <c r="O14" i="20"/>
  <c r="N14" i="20"/>
  <c r="M14" i="20"/>
  <c r="L14" i="20"/>
  <c r="K14" i="20"/>
  <c r="P13" i="20"/>
  <c r="O13" i="20"/>
  <c r="N13" i="20"/>
  <c r="M13" i="20"/>
  <c r="L13" i="20"/>
  <c r="K13" i="20"/>
  <c r="P12" i="20"/>
  <c r="O12" i="20"/>
  <c r="N12" i="20"/>
  <c r="M12" i="20"/>
  <c r="L12" i="20"/>
  <c r="K12" i="20"/>
  <c r="P11" i="20"/>
  <c r="O11" i="20"/>
  <c r="N11" i="20"/>
  <c r="M11" i="20"/>
  <c r="L11" i="20"/>
  <c r="K11" i="20"/>
  <c r="P10" i="20"/>
  <c r="O10" i="20"/>
  <c r="N10" i="20"/>
  <c r="M10" i="20"/>
  <c r="L10" i="20"/>
  <c r="K10" i="20"/>
  <c r="P9" i="20"/>
  <c r="O9" i="20"/>
  <c r="N9" i="20"/>
  <c r="M9" i="20"/>
  <c r="L9" i="20"/>
  <c r="K9" i="20"/>
  <c r="P8" i="20"/>
  <c r="O8" i="20"/>
  <c r="N8" i="20"/>
  <c r="M8" i="20"/>
  <c r="L8" i="20"/>
  <c r="K8" i="20"/>
  <c r="P7" i="20"/>
  <c r="O7" i="20"/>
  <c r="N7" i="20"/>
  <c r="M7" i="20"/>
  <c r="L7" i="20"/>
  <c r="K7" i="20"/>
  <c r="P6" i="20"/>
  <c r="O6" i="20"/>
  <c r="N6" i="20"/>
  <c r="M6" i="20"/>
  <c r="L6" i="20"/>
  <c r="K6" i="20"/>
  <c r="P5" i="20"/>
  <c r="O5" i="20"/>
  <c r="N5" i="20"/>
  <c r="M5" i="20"/>
  <c r="L5" i="20"/>
  <c r="K5" i="20"/>
  <c r="P4" i="20"/>
  <c r="O4" i="20"/>
  <c r="N4" i="20"/>
  <c r="M4" i="20"/>
  <c r="L4" i="20"/>
  <c r="K4" i="20"/>
  <c r="P3" i="20"/>
  <c r="O3" i="20"/>
  <c r="N3" i="20"/>
  <c r="M3" i="20"/>
  <c r="L3" i="20"/>
  <c r="K3" i="20"/>
  <c r="P22" i="19"/>
  <c r="O22" i="19"/>
  <c r="N22" i="19"/>
  <c r="M22" i="19"/>
  <c r="L22" i="19"/>
  <c r="K22" i="19"/>
  <c r="P21" i="19"/>
  <c r="O21" i="19"/>
  <c r="N21" i="19"/>
  <c r="M21" i="19"/>
  <c r="L21" i="19"/>
  <c r="K21" i="19"/>
  <c r="P20" i="19"/>
  <c r="O20" i="19"/>
  <c r="N20" i="19"/>
  <c r="M20" i="19"/>
  <c r="L20" i="19"/>
  <c r="K20" i="19"/>
  <c r="P19" i="19"/>
  <c r="O19" i="19"/>
  <c r="N19" i="19"/>
  <c r="M19" i="19"/>
  <c r="L19" i="19"/>
  <c r="K19" i="19"/>
  <c r="P18" i="19"/>
  <c r="O18" i="19"/>
  <c r="N18" i="19"/>
  <c r="M18" i="19"/>
  <c r="L18" i="19"/>
  <c r="K18" i="19"/>
  <c r="P17" i="19"/>
  <c r="O17" i="19"/>
  <c r="N17" i="19"/>
  <c r="M17" i="19"/>
  <c r="L17" i="19"/>
  <c r="K17" i="19"/>
  <c r="P16" i="19"/>
  <c r="O16" i="19"/>
  <c r="N16" i="19"/>
  <c r="M16" i="19"/>
  <c r="L16" i="19"/>
  <c r="K16" i="19"/>
  <c r="P15" i="19"/>
  <c r="O15" i="19"/>
  <c r="N15" i="19"/>
  <c r="M15" i="19"/>
  <c r="L15" i="19"/>
  <c r="K15" i="19"/>
  <c r="P14" i="19"/>
  <c r="O14" i="19"/>
  <c r="N14" i="19"/>
  <c r="M14" i="19"/>
  <c r="L14" i="19"/>
  <c r="K14" i="19"/>
  <c r="P13" i="19"/>
  <c r="O13" i="19"/>
  <c r="N13" i="19"/>
  <c r="M13" i="19"/>
  <c r="L13" i="19"/>
  <c r="K13" i="19"/>
  <c r="P12" i="19"/>
  <c r="O12" i="19"/>
  <c r="N12" i="19"/>
  <c r="M12" i="19"/>
  <c r="L12" i="19"/>
  <c r="K12" i="19"/>
  <c r="P11" i="19"/>
  <c r="O11" i="19"/>
  <c r="N11" i="19"/>
  <c r="M11" i="19"/>
  <c r="L11" i="19"/>
  <c r="K11" i="19"/>
  <c r="P10" i="19"/>
  <c r="O10" i="19"/>
  <c r="N10" i="19"/>
  <c r="M10" i="19"/>
  <c r="L10" i="19"/>
  <c r="K10" i="19"/>
  <c r="P9" i="19"/>
  <c r="O9" i="19"/>
  <c r="N9" i="19"/>
  <c r="M9" i="19"/>
  <c r="L9" i="19"/>
  <c r="K9" i="19"/>
  <c r="P8" i="19"/>
  <c r="O8" i="19"/>
  <c r="N8" i="19"/>
  <c r="M8" i="19"/>
  <c r="L8" i="19"/>
  <c r="K8" i="19"/>
  <c r="P7" i="19"/>
  <c r="O7" i="19"/>
  <c r="N7" i="19"/>
  <c r="M7" i="19"/>
  <c r="L7" i="19"/>
  <c r="K7" i="19"/>
  <c r="P6" i="19"/>
  <c r="O6" i="19"/>
  <c r="N6" i="19"/>
  <c r="M6" i="19"/>
  <c r="L6" i="19"/>
  <c r="K6" i="19"/>
  <c r="P5" i="19"/>
  <c r="O5" i="19"/>
  <c r="N5" i="19"/>
  <c r="M5" i="19"/>
  <c r="L5" i="19"/>
  <c r="K5" i="19"/>
  <c r="P4" i="19"/>
  <c r="O4" i="19"/>
  <c r="N4" i="19"/>
  <c r="M4" i="19"/>
  <c r="L4" i="19"/>
  <c r="K4" i="19"/>
  <c r="P3" i="19"/>
  <c r="O3" i="19"/>
  <c r="N3" i="19"/>
  <c r="M3" i="19"/>
  <c r="L3" i="19"/>
  <c r="K3" i="19"/>
  <c r="P22" i="18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K6" i="18"/>
  <c r="P5" i="18"/>
  <c r="O5" i="18"/>
  <c r="N5" i="18"/>
  <c r="M5" i="18"/>
  <c r="L5" i="18"/>
  <c r="K5" i="18"/>
  <c r="P4" i="18"/>
  <c r="O4" i="18"/>
  <c r="N4" i="18"/>
  <c r="M4" i="18"/>
  <c r="L4" i="18"/>
  <c r="K4" i="18"/>
  <c r="P3" i="18"/>
  <c r="O3" i="18"/>
  <c r="N3" i="18"/>
  <c r="M3" i="18"/>
  <c r="L3" i="18"/>
  <c r="K3" i="18"/>
  <c r="P22" i="17"/>
  <c r="O22" i="17"/>
  <c r="N22" i="17"/>
  <c r="M22" i="17"/>
  <c r="L22" i="17"/>
  <c r="K22" i="17"/>
  <c r="P21" i="17"/>
  <c r="O21" i="17"/>
  <c r="N21" i="17"/>
  <c r="M21" i="17"/>
  <c r="L21" i="17"/>
  <c r="K21" i="17"/>
  <c r="P20" i="17"/>
  <c r="O20" i="17"/>
  <c r="N20" i="17"/>
  <c r="M20" i="17"/>
  <c r="L20" i="17"/>
  <c r="K20" i="17"/>
  <c r="P19" i="17"/>
  <c r="O19" i="17"/>
  <c r="N19" i="17"/>
  <c r="M19" i="17"/>
  <c r="L19" i="17"/>
  <c r="K19" i="17"/>
  <c r="P18" i="17"/>
  <c r="O18" i="17"/>
  <c r="N18" i="17"/>
  <c r="M18" i="17"/>
  <c r="L18" i="17"/>
  <c r="K18" i="17"/>
  <c r="P17" i="17"/>
  <c r="O17" i="17"/>
  <c r="N17" i="17"/>
  <c r="M17" i="17"/>
  <c r="L17" i="17"/>
  <c r="K17" i="17"/>
  <c r="P16" i="17"/>
  <c r="O16" i="17"/>
  <c r="N16" i="17"/>
  <c r="M16" i="17"/>
  <c r="L16" i="17"/>
  <c r="K16" i="17"/>
  <c r="P15" i="17"/>
  <c r="O15" i="17"/>
  <c r="N15" i="17"/>
  <c r="M15" i="17"/>
  <c r="L15" i="17"/>
  <c r="K15" i="17"/>
  <c r="P14" i="17"/>
  <c r="O14" i="17"/>
  <c r="N14" i="17"/>
  <c r="M14" i="17"/>
  <c r="L14" i="17"/>
  <c r="K14" i="17"/>
  <c r="P13" i="17"/>
  <c r="O13" i="17"/>
  <c r="N13" i="17"/>
  <c r="M13" i="17"/>
  <c r="L13" i="17"/>
  <c r="K13" i="17"/>
  <c r="P12" i="17"/>
  <c r="O12" i="17"/>
  <c r="N12" i="17"/>
  <c r="M12" i="17"/>
  <c r="L12" i="17"/>
  <c r="K12" i="17"/>
  <c r="P11" i="17"/>
  <c r="O11" i="17"/>
  <c r="N11" i="17"/>
  <c r="M11" i="17"/>
  <c r="L11" i="17"/>
  <c r="K11" i="17"/>
  <c r="P10" i="17"/>
  <c r="O10" i="17"/>
  <c r="N10" i="17"/>
  <c r="M10" i="17"/>
  <c r="L10" i="17"/>
  <c r="K10" i="17"/>
  <c r="P9" i="17"/>
  <c r="O9" i="17"/>
  <c r="N9" i="17"/>
  <c r="M9" i="17"/>
  <c r="L9" i="17"/>
  <c r="K9" i="17"/>
  <c r="P8" i="17"/>
  <c r="O8" i="17"/>
  <c r="N8" i="17"/>
  <c r="M8" i="17"/>
  <c r="L8" i="17"/>
  <c r="K8" i="17"/>
  <c r="P7" i="17"/>
  <c r="O7" i="17"/>
  <c r="N7" i="17"/>
  <c r="M7" i="17"/>
  <c r="L7" i="17"/>
  <c r="K7" i="17"/>
  <c r="P6" i="17"/>
  <c r="O6" i="17"/>
  <c r="N6" i="17"/>
  <c r="M6" i="17"/>
  <c r="L6" i="17"/>
  <c r="K6" i="17"/>
  <c r="P5" i="17"/>
  <c r="O5" i="17"/>
  <c r="N5" i="17"/>
  <c r="M5" i="17"/>
  <c r="L5" i="17"/>
  <c r="K5" i="17"/>
  <c r="P4" i="17"/>
  <c r="O4" i="17"/>
  <c r="N4" i="17"/>
  <c r="M4" i="17"/>
  <c r="L4" i="17"/>
  <c r="K4" i="17"/>
  <c r="P3" i="17"/>
  <c r="O3" i="17"/>
  <c r="N3" i="17"/>
  <c r="M3" i="17"/>
  <c r="L3" i="17"/>
  <c r="K3" i="17"/>
  <c r="P22" i="16"/>
  <c r="O22" i="16"/>
  <c r="N22" i="16"/>
  <c r="M22" i="16"/>
  <c r="L22" i="16"/>
  <c r="K22" i="16"/>
  <c r="P21" i="16"/>
  <c r="O21" i="16"/>
  <c r="N21" i="16"/>
  <c r="M21" i="16"/>
  <c r="L21" i="16"/>
  <c r="K21" i="16"/>
  <c r="P20" i="16"/>
  <c r="O20" i="16"/>
  <c r="N20" i="16"/>
  <c r="M20" i="16"/>
  <c r="L20" i="16"/>
  <c r="K20" i="16"/>
  <c r="P19" i="16"/>
  <c r="O19" i="16"/>
  <c r="N19" i="16"/>
  <c r="M19" i="16"/>
  <c r="L19" i="16"/>
  <c r="K19" i="16"/>
  <c r="P18" i="16"/>
  <c r="O18" i="16"/>
  <c r="N18" i="16"/>
  <c r="M18" i="16"/>
  <c r="L18" i="16"/>
  <c r="K18" i="16"/>
  <c r="P17" i="16"/>
  <c r="O17" i="16"/>
  <c r="N17" i="16"/>
  <c r="M17" i="16"/>
  <c r="L17" i="16"/>
  <c r="K17" i="16"/>
  <c r="P16" i="16"/>
  <c r="O16" i="16"/>
  <c r="N16" i="16"/>
  <c r="M16" i="16"/>
  <c r="L16" i="16"/>
  <c r="K16" i="16"/>
  <c r="P15" i="16"/>
  <c r="O15" i="16"/>
  <c r="N15" i="16"/>
  <c r="M15" i="16"/>
  <c r="L15" i="16"/>
  <c r="K15" i="16"/>
  <c r="P14" i="16"/>
  <c r="O14" i="16"/>
  <c r="N14" i="16"/>
  <c r="M14" i="16"/>
  <c r="L14" i="16"/>
  <c r="K14" i="16"/>
  <c r="P13" i="16"/>
  <c r="O13" i="16"/>
  <c r="N13" i="16"/>
  <c r="M13" i="16"/>
  <c r="L13" i="16"/>
  <c r="K13" i="16"/>
  <c r="P12" i="16"/>
  <c r="O12" i="16"/>
  <c r="N12" i="16"/>
  <c r="M12" i="16"/>
  <c r="L12" i="16"/>
  <c r="K12" i="16"/>
  <c r="P11" i="16"/>
  <c r="O11" i="16"/>
  <c r="N11" i="16"/>
  <c r="M11" i="16"/>
  <c r="L11" i="16"/>
  <c r="K11" i="16"/>
  <c r="P10" i="16"/>
  <c r="O10" i="16"/>
  <c r="N10" i="16"/>
  <c r="M10" i="16"/>
  <c r="L10" i="16"/>
  <c r="K10" i="16"/>
  <c r="P9" i="16"/>
  <c r="O9" i="16"/>
  <c r="N9" i="16"/>
  <c r="M9" i="16"/>
  <c r="L9" i="16"/>
  <c r="K9" i="16"/>
  <c r="P8" i="16"/>
  <c r="O8" i="16"/>
  <c r="N8" i="16"/>
  <c r="M8" i="16"/>
  <c r="L8" i="16"/>
  <c r="K8" i="16"/>
  <c r="P7" i="16"/>
  <c r="O7" i="16"/>
  <c r="N7" i="16"/>
  <c r="M7" i="16"/>
  <c r="L7" i="16"/>
  <c r="K7" i="16"/>
  <c r="P6" i="16"/>
  <c r="O6" i="16"/>
  <c r="N6" i="16"/>
  <c r="M6" i="16"/>
  <c r="L6" i="16"/>
  <c r="K6" i="16"/>
  <c r="P5" i="16"/>
  <c r="O5" i="16"/>
  <c r="N5" i="16"/>
  <c r="M5" i="16"/>
  <c r="L5" i="16"/>
  <c r="K5" i="16"/>
  <c r="P4" i="16"/>
  <c r="O4" i="16"/>
  <c r="N4" i="16"/>
  <c r="M4" i="16"/>
  <c r="L4" i="16"/>
  <c r="K4" i="16"/>
  <c r="P3" i="16"/>
  <c r="O3" i="16"/>
  <c r="N3" i="16"/>
  <c r="M3" i="16"/>
  <c r="L3" i="16"/>
  <c r="K3" i="16"/>
  <c r="P22" i="15"/>
  <c r="O22" i="15"/>
  <c r="N22" i="15"/>
  <c r="M22" i="15"/>
  <c r="L22" i="15"/>
  <c r="K22" i="15"/>
  <c r="P21" i="15"/>
  <c r="O21" i="15"/>
  <c r="N21" i="15"/>
  <c r="M21" i="15"/>
  <c r="L21" i="15"/>
  <c r="K21" i="15"/>
  <c r="P20" i="15"/>
  <c r="O20" i="15"/>
  <c r="N20" i="15"/>
  <c r="M20" i="15"/>
  <c r="L20" i="15"/>
  <c r="K20" i="15"/>
  <c r="P19" i="15"/>
  <c r="O19" i="15"/>
  <c r="N19" i="15"/>
  <c r="M19" i="15"/>
  <c r="L19" i="15"/>
  <c r="K19" i="15"/>
  <c r="P18" i="15"/>
  <c r="O18" i="15"/>
  <c r="N18" i="15"/>
  <c r="M18" i="15"/>
  <c r="L18" i="15"/>
  <c r="K18" i="15"/>
  <c r="P17" i="15"/>
  <c r="O17" i="15"/>
  <c r="N17" i="15"/>
  <c r="M17" i="15"/>
  <c r="L17" i="15"/>
  <c r="K17" i="15"/>
  <c r="P16" i="15"/>
  <c r="O16" i="15"/>
  <c r="N16" i="15"/>
  <c r="M16" i="15"/>
  <c r="L16" i="15"/>
  <c r="K16" i="15"/>
  <c r="P15" i="15"/>
  <c r="O15" i="15"/>
  <c r="N15" i="15"/>
  <c r="M15" i="15"/>
  <c r="L15" i="15"/>
  <c r="K15" i="15"/>
  <c r="P14" i="15"/>
  <c r="O14" i="15"/>
  <c r="N14" i="15"/>
  <c r="M14" i="15"/>
  <c r="L14" i="15"/>
  <c r="K14" i="15"/>
  <c r="P13" i="15"/>
  <c r="O13" i="15"/>
  <c r="N13" i="15"/>
  <c r="M13" i="15"/>
  <c r="L13" i="15"/>
  <c r="K13" i="15"/>
  <c r="P12" i="15"/>
  <c r="O12" i="15"/>
  <c r="N12" i="15"/>
  <c r="M12" i="15"/>
  <c r="L12" i="15"/>
  <c r="K12" i="15"/>
  <c r="P11" i="15"/>
  <c r="O11" i="15"/>
  <c r="N11" i="15"/>
  <c r="M11" i="15"/>
  <c r="L11" i="15"/>
  <c r="K11" i="15"/>
  <c r="P10" i="15"/>
  <c r="O10" i="15"/>
  <c r="N10" i="15"/>
  <c r="M10" i="15"/>
  <c r="L10" i="15"/>
  <c r="K10" i="15"/>
  <c r="P9" i="15"/>
  <c r="O9" i="15"/>
  <c r="N9" i="15"/>
  <c r="M9" i="15"/>
  <c r="L9" i="15"/>
  <c r="K9" i="15"/>
  <c r="P8" i="15"/>
  <c r="O8" i="15"/>
  <c r="N8" i="15"/>
  <c r="M8" i="15"/>
  <c r="L8" i="15"/>
  <c r="K8" i="15"/>
  <c r="P7" i="15"/>
  <c r="O7" i="15"/>
  <c r="N7" i="15"/>
  <c r="M7" i="15"/>
  <c r="L7" i="15"/>
  <c r="K7" i="15"/>
  <c r="P6" i="15"/>
  <c r="O6" i="15"/>
  <c r="N6" i="15"/>
  <c r="M6" i="15"/>
  <c r="L6" i="15"/>
  <c r="K6" i="15"/>
  <c r="P5" i="15"/>
  <c r="O5" i="15"/>
  <c r="N5" i="15"/>
  <c r="M5" i="15"/>
  <c r="L5" i="15"/>
  <c r="K5" i="15"/>
  <c r="P4" i="15"/>
  <c r="O4" i="15"/>
  <c r="N4" i="15"/>
  <c r="M4" i="15"/>
  <c r="L4" i="15"/>
  <c r="K4" i="15"/>
  <c r="P3" i="15"/>
  <c r="O3" i="15"/>
  <c r="N3" i="15"/>
  <c r="M3" i="15"/>
  <c r="L3" i="15"/>
  <c r="K3" i="15"/>
  <c r="P22" i="14"/>
  <c r="O22" i="14"/>
  <c r="N22" i="14"/>
  <c r="M22" i="14"/>
  <c r="L22" i="14"/>
  <c r="K22" i="14"/>
  <c r="P21" i="14"/>
  <c r="O21" i="14"/>
  <c r="N21" i="14"/>
  <c r="M21" i="14"/>
  <c r="L21" i="14"/>
  <c r="K21" i="14"/>
  <c r="P20" i="14"/>
  <c r="O20" i="14"/>
  <c r="N20" i="14"/>
  <c r="M20" i="14"/>
  <c r="L20" i="14"/>
  <c r="K20" i="14"/>
  <c r="P19" i="14"/>
  <c r="O19" i="14"/>
  <c r="N19" i="14"/>
  <c r="M19" i="14"/>
  <c r="L19" i="14"/>
  <c r="K19" i="14"/>
  <c r="P18" i="14"/>
  <c r="O18" i="14"/>
  <c r="N18" i="14"/>
  <c r="M18" i="14"/>
  <c r="L18" i="14"/>
  <c r="K18" i="14"/>
  <c r="P17" i="14"/>
  <c r="O17" i="14"/>
  <c r="N17" i="14"/>
  <c r="M17" i="14"/>
  <c r="L17" i="14"/>
  <c r="K17" i="14"/>
  <c r="P16" i="14"/>
  <c r="O16" i="14"/>
  <c r="N16" i="14"/>
  <c r="M16" i="14"/>
  <c r="L16" i="14"/>
  <c r="K16" i="14"/>
  <c r="P15" i="14"/>
  <c r="O15" i="14"/>
  <c r="N15" i="14"/>
  <c r="M15" i="14"/>
  <c r="L15" i="14"/>
  <c r="K15" i="14"/>
  <c r="P14" i="14"/>
  <c r="O14" i="14"/>
  <c r="N14" i="14"/>
  <c r="M14" i="14"/>
  <c r="L14" i="14"/>
  <c r="K14" i="14"/>
  <c r="P13" i="14"/>
  <c r="O13" i="14"/>
  <c r="N13" i="14"/>
  <c r="M13" i="14"/>
  <c r="L13" i="14"/>
  <c r="K13" i="14"/>
  <c r="P12" i="14"/>
  <c r="O12" i="14"/>
  <c r="N12" i="14"/>
  <c r="M12" i="14"/>
  <c r="L12" i="14"/>
  <c r="K12" i="14"/>
  <c r="P11" i="14"/>
  <c r="O11" i="14"/>
  <c r="N11" i="14"/>
  <c r="M11" i="14"/>
  <c r="L11" i="14"/>
  <c r="K11" i="14"/>
  <c r="P10" i="14"/>
  <c r="O10" i="14"/>
  <c r="N10" i="14"/>
  <c r="M10" i="14"/>
  <c r="L10" i="14"/>
  <c r="K10" i="14"/>
  <c r="P9" i="14"/>
  <c r="O9" i="14"/>
  <c r="N9" i="14"/>
  <c r="M9" i="14"/>
  <c r="L9" i="14"/>
  <c r="K9" i="14"/>
  <c r="P8" i="14"/>
  <c r="O8" i="14"/>
  <c r="N8" i="14"/>
  <c r="M8" i="14"/>
  <c r="L8" i="14"/>
  <c r="K8" i="14"/>
  <c r="P7" i="14"/>
  <c r="O7" i="14"/>
  <c r="N7" i="14"/>
  <c r="M7" i="14"/>
  <c r="L7" i="14"/>
  <c r="K7" i="14"/>
  <c r="P6" i="14"/>
  <c r="O6" i="14"/>
  <c r="N6" i="14"/>
  <c r="M6" i="14"/>
  <c r="L6" i="14"/>
  <c r="K6" i="14"/>
  <c r="P5" i="14"/>
  <c r="O5" i="14"/>
  <c r="N5" i="14"/>
  <c r="M5" i="14"/>
  <c r="L5" i="14"/>
  <c r="K5" i="14"/>
  <c r="P4" i="14"/>
  <c r="O4" i="14"/>
  <c r="N4" i="14"/>
  <c r="M4" i="14"/>
  <c r="L4" i="14"/>
  <c r="K4" i="14"/>
  <c r="P3" i="14"/>
  <c r="O3" i="14"/>
  <c r="N3" i="14"/>
  <c r="M3" i="14"/>
  <c r="L3" i="14"/>
  <c r="K3" i="14"/>
  <c r="P22" i="13"/>
  <c r="O22" i="13"/>
  <c r="N22" i="13"/>
  <c r="M22" i="13"/>
  <c r="L22" i="13"/>
  <c r="K22" i="13"/>
  <c r="P21" i="13"/>
  <c r="O21" i="13"/>
  <c r="N21" i="13"/>
  <c r="M21" i="13"/>
  <c r="L21" i="13"/>
  <c r="K21" i="13"/>
  <c r="P20" i="13"/>
  <c r="O20" i="13"/>
  <c r="N20" i="13"/>
  <c r="M20" i="13"/>
  <c r="L20" i="13"/>
  <c r="K20" i="13"/>
  <c r="P19" i="13"/>
  <c r="O19" i="13"/>
  <c r="N19" i="13"/>
  <c r="M19" i="13"/>
  <c r="L19" i="13"/>
  <c r="K19" i="13"/>
  <c r="P18" i="13"/>
  <c r="O18" i="13"/>
  <c r="N18" i="13"/>
  <c r="M18" i="13"/>
  <c r="L18" i="13"/>
  <c r="K18" i="13"/>
  <c r="P17" i="13"/>
  <c r="O17" i="13"/>
  <c r="N17" i="13"/>
  <c r="M17" i="13"/>
  <c r="L17" i="13"/>
  <c r="K17" i="13"/>
  <c r="P16" i="13"/>
  <c r="O16" i="13"/>
  <c r="N16" i="13"/>
  <c r="M16" i="13"/>
  <c r="L16" i="13"/>
  <c r="K16" i="13"/>
  <c r="P15" i="13"/>
  <c r="O15" i="13"/>
  <c r="N15" i="13"/>
  <c r="M15" i="13"/>
  <c r="L15" i="13"/>
  <c r="K15" i="13"/>
  <c r="P14" i="13"/>
  <c r="O14" i="13"/>
  <c r="N14" i="13"/>
  <c r="M14" i="13"/>
  <c r="L14" i="13"/>
  <c r="K14" i="13"/>
  <c r="P13" i="13"/>
  <c r="O13" i="13"/>
  <c r="N13" i="13"/>
  <c r="M13" i="13"/>
  <c r="L13" i="13"/>
  <c r="K13" i="13"/>
  <c r="P12" i="13"/>
  <c r="O12" i="13"/>
  <c r="N12" i="13"/>
  <c r="M12" i="13"/>
  <c r="L12" i="13"/>
  <c r="K12" i="13"/>
  <c r="P11" i="13"/>
  <c r="O11" i="13"/>
  <c r="N11" i="13"/>
  <c r="M11" i="13"/>
  <c r="L11" i="13"/>
  <c r="K11" i="13"/>
  <c r="P10" i="13"/>
  <c r="O10" i="13"/>
  <c r="N10" i="13"/>
  <c r="M10" i="13"/>
  <c r="L10" i="13"/>
  <c r="K10" i="13"/>
  <c r="P9" i="13"/>
  <c r="O9" i="13"/>
  <c r="N9" i="13"/>
  <c r="M9" i="13"/>
  <c r="L9" i="13"/>
  <c r="K9" i="13"/>
  <c r="P8" i="13"/>
  <c r="O8" i="13"/>
  <c r="N8" i="13"/>
  <c r="M8" i="13"/>
  <c r="L8" i="13"/>
  <c r="K8" i="13"/>
  <c r="P7" i="13"/>
  <c r="O7" i="13"/>
  <c r="N7" i="13"/>
  <c r="M7" i="13"/>
  <c r="L7" i="13"/>
  <c r="K7" i="13"/>
  <c r="P6" i="13"/>
  <c r="O6" i="13"/>
  <c r="N6" i="13"/>
  <c r="M6" i="13"/>
  <c r="L6" i="13"/>
  <c r="K6" i="13"/>
  <c r="P5" i="13"/>
  <c r="O5" i="13"/>
  <c r="N5" i="13"/>
  <c r="M5" i="13"/>
  <c r="L5" i="13"/>
  <c r="K5" i="13"/>
  <c r="P4" i="13"/>
  <c r="O4" i="13"/>
  <c r="N4" i="13"/>
  <c r="M4" i="13"/>
  <c r="L4" i="13"/>
  <c r="K4" i="13"/>
  <c r="P3" i="13"/>
  <c r="O3" i="13"/>
  <c r="N3" i="13"/>
  <c r="M3" i="13"/>
  <c r="L3" i="13"/>
  <c r="K3" i="13"/>
  <c r="P22" i="12"/>
  <c r="O22" i="12"/>
  <c r="N22" i="12"/>
  <c r="M22" i="12"/>
  <c r="L22" i="12"/>
  <c r="K22" i="12"/>
  <c r="P21" i="12"/>
  <c r="O21" i="12"/>
  <c r="N21" i="12"/>
  <c r="M21" i="12"/>
  <c r="L21" i="12"/>
  <c r="K21" i="12"/>
  <c r="P20" i="12"/>
  <c r="O20" i="12"/>
  <c r="N20" i="12"/>
  <c r="M20" i="12"/>
  <c r="L20" i="12"/>
  <c r="K20" i="12"/>
  <c r="P19" i="12"/>
  <c r="O19" i="12"/>
  <c r="N19" i="12"/>
  <c r="M19" i="12"/>
  <c r="L19" i="12"/>
  <c r="K19" i="12"/>
  <c r="P18" i="12"/>
  <c r="O18" i="12"/>
  <c r="N18" i="12"/>
  <c r="M18" i="12"/>
  <c r="L18" i="12"/>
  <c r="K18" i="12"/>
  <c r="P17" i="12"/>
  <c r="O17" i="12"/>
  <c r="N17" i="12"/>
  <c r="M17" i="12"/>
  <c r="L17" i="12"/>
  <c r="K17" i="12"/>
  <c r="P16" i="12"/>
  <c r="O16" i="12"/>
  <c r="N16" i="12"/>
  <c r="M16" i="12"/>
  <c r="L16" i="12"/>
  <c r="K16" i="12"/>
  <c r="P15" i="12"/>
  <c r="O15" i="12"/>
  <c r="N15" i="12"/>
  <c r="M15" i="12"/>
  <c r="L15" i="12"/>
  <c r="K15" i="12"/>
  <c r="P14" i="12"/>
  <c r="O14" i="12"/>
  <c r="N14" i="12"/>
  <c r="M14" i="12"/>
  <c r="L14" i="12"/>
  <c r="K14" i="12"/>
  <c r="P13" i="12"/>
  <c r="O13" i="12"/>
  <c r="N13" i="12"/>
  <c r="M13" i="12"/>
  <c r="L13" i="12"/>
  <c r="K13" i="12"/>
  <c r="P12" i="12"/>
  <c r="O12" i="12"/>
  <c r="N12" i="12"/>
  <c r="M12" i="12"/>
  <c r="L12" i="12"/>
  <c r="K12" i="12"/>
  <c r="P11" i="12"/>
  <c r="O11" i="12"/>
  <c r="N11" i="12"/>
  <c r="M11" i="12"/>
  <c r="L11" i="12"/>
  <c r="K11" i="12"/>
  <c r="P10" i="12"/>
  <c r="O10" i="12"/>
  <c r="N10" i="12"/>
  <c r="M10" i="12"/>
  <c r="L10" i="12"/>
  <c r="K10" i="12"/>
  <c r="P9" i="12"/>
  <c r="O9" i="12"/>
  <c r="N9" i="12"/>
  <c r="M9" i="12"/>
  <c r="L9" i="12"/>
  <c r="K9" i="12"/>
  <c r="P8" i="12"/>
  <c r="O8" i="12"/>
  <c r="N8" i="12"/>
  <c r="M8" i="12"/>
  <c r="L8" i="12"/>
  <c r="K8" i="12"/>
  <c r="P7" i="12"/>
  <c r="O7" i="12"/>
  <c r="N7" i="12"/>
  <c r="M7" i="12"/>
  <c r="L7" i="12"/>
  <c r="K7" i="12"/>
  <c r="P6" i="12"/>
  <c r="O6" i="12"/>
  <c r="N6" i="12"/>
  <c r="M6" i="12"/>
  <c r="L6" i="12"/>
  <c r="K6" i="12"/>
  <c r="P5" i="12"/>
  <c r="O5" i="12"/>
  <c r="N5" i="12"/>
  <c r="M5" i="12"/>
  <c r="L5" i="12"/>
  <c r="K5" i="12"/>
  <c r="P4" i="12"/>
  <c r="O4" i="12"/>
  <c r="N4" i="12"/>
  <c r="M4" i="12"/>
  <c r="L4" i="12"/>
  <c r="K4" i="12"/>
  <c r="P3" i="12"/>
  <c r="O3" i="12"/>
  <c r="N3" i="12"/>
  <c r="M3" i="12"/>
  <c r="L3" i="12"/>
  <c r="K3" i="12"/>
  <c r="P22" i="11"/>
  <c r="O22" i="11"/>
  <c r="N22" i="11"/>
  <c r="M22" i="11"/>
  <c r="L22" i="11"/>
  <c r="K22" i="11"/>
  <c r="P21" i="11"/>
  <c r="O21" i="11"/>
  <c r="N21" i="11"/>
  <c r="M21" i="11"/>
  <c r="L21" i="11"/>
  <c r="K21" i="11"/>
  <c r="P20" i="11"/>
  <c r="O20" i="11"/>
  <c r="N20" i="11"/>
  <c r="M20" i="11"/>
  <c r="L20" i="11"/>
  <c r="K20" i="11"/>
  <c r="P19" i="11"/>
  <c r="O19" i="11"/>
  <c r="N19" i="11"/>
  <c r="M19" i="11"/>
  <c r="L19" i="11"/>
  <c r="K19" i="11"/>
  <c r="P18" i="11"/>
  <c r="O18" i="11"/>
  <c r="N18" i="11"/>
  <c r="M18" i="11"/>
  <c r="L18" i="11"/>
  <c r="K18" i="11"/>
  <c r="P17" i="11"/>
  <c r="O17" i="11"/>
  <c r="N17" i="11"/>
  <c r="M17" i="11"/>
  <c r="L17" i="11"/>
  <c r="K17" i="11"/>
  <c r="P16" i="11"/>
  <c r="O16" i="11"/>
  <c r="N16" i="11"/>
  <c r="M16" i="11"/>
  <c r="L16" i="11"/>
  <c r="K16" i="11"/>
  <c r="P15" i="11"/>
  <c r="O15" i="11"/>
  <c r="N15" i="11"/>
  <c r="M15" i="11"/>
  <c r="L15" i="11"/>
  <c r="K15" i="11"/>
  <c r="P14" i="11"/>
  <c r="O14" i="11"/>
  <c r="N14" i="11"/>
  <c r="M14" i="11"/>
  <c r="L14" i="11"/>
  <c r="K14" i="11"/>
  <c r="P13" i="11"/>
  <c r="O13" i="11"/>
  <c r="N13" i="11"/>
  <c r="M13" i="11"/>
  <c r="L13" i="11"/>
  <c r="K13" i="11"/>
  <c r="P12" i="11"/>
  <c r="O12" i="11"/>
  <c r="N12" i="11"/>
  <c r="M12" i="11"/>
  <c r="L12" i="11"/>
  <c r="K12" i="11"/>
  <c r="P11" i="11"/>
  <c r="O11" i="11"/>
  <c r="N11" i="11"/>
  <c r="M11" i="11"/>
  <c r="L11" i="11"/>
  <c r="K11" i="11"/>
  <c r="P10" i="11"/>
  <c r="O10" i="11"/>
  <c r="N10" i="11"/>
  <c r="M10" i="11"/>
  <c r="L10" i="11"/>
  <c r="K10" i="11"/>
  <c r="P9" i="11"/>
  <c r="O9" i="11"/>
  <c r="N9" i="11"/>
  <c r="M9" i="11"/>
  <c r="L9" i="11"/>
  <c r="K9" i="11"/>
  <c r="P8" i="11"/>
  <c r="O8" i="11"/>
  <c r="N8" i="11"/>
  <c r="M8" i="11"/>
  <c r="L8" i="11"/>
  <c r="K8" i="11"/>
  <c r="P7" i="11"/>
  <c r="O7" i="11"/>
  <c r="N7" i="11"/>
  <c r="M7" i="11"/>
  <c r="L7" i="11"/>
  <c r="K7" i="11"/>
  <c r="P6" i="11"/>
  <c r="O6" i="11"/>
  <c r="N6" i="11"/>
  <c r="M6" i="11"/>
  <c r="L6" i="11"/>
  <c r="K6" i="11"/>
  <c r="P5" i="11"/>
  <c r="O5" i="11"/>
  <c r="N5" i="11"/>
  <c r="M5" i="11"/>
  <c r="L5" i="11"/>
  <c r="K5" i="11"/>
  <c r="P4" i="11"/>
  <c r="O4" i="11"/>
  <c r="N4" i="11"/>
  <c r="M4" i="11"/>
  <c r="L4" i="11"/>
  <c r="K4" i="11"/>
  <c r="P3" i="11"/>
  <c r="O3" i="11"/>
  <c r="N3" i="11"/>
  <c r="M3" i="11"/>
  <c r="L3" i="11"/>
  <c r="K3" i="11"/>
  <c r="P22" i="10"/>
  <c r="O22" i="10"/>
  <c r="N22" i="10"/>
  <c r="M22" i="10"/>
  <c r="L22" i="10"/>
  <c r="K22" i="10"/>
  <c r="P21" i="10"/>
  <c r="O21" i="10"/>
  <c r="N21" i="10"/>
  <c r="M21" i="10"/>
  <c r="L21" i="10"/>
  <c r="K21" i="10"/>
  <c r="P20" i="10"/>
  <c r="O20" i="10"/>
  <c r="N20" i="10"/>
  <c r="M20" i="10"/>
  <c r="L20" i="10"/>
  <c r="K20" i="10"/>
  <c r="P19" i="10"/>
  <c r="O19" i="10"/>
  <c r="N19" i="10"/>
  <c r="M19" i="10"/>
  <c r="L19" i="10"/>
  <c r="K19" i="10"/>
  <c r="P18" i="10"/>
  <c r="O18" i="10"/>
  <c r="N18" i="10"/>
  <c r="M18" i="10"/>
  <c r="L18" i="10"/>
  <c r="K18" i="10"/>
  <c r="P17" i="10"/>
  <c r="O17" i="10"/>
  <c r="N17" i="10"/>
  <c r="M17" i="10"/>
  <c r="L17" i="10"/>
  <c r="K17" i="10"/>
  <c r="P16" i="10"/>
  <c r="O16" i="10"/>
  <c r="N16" i="10"/>
  <c r="M16" i="10"/>
  <c r="L16" i="10"/>
  <c r="K16" i="10"/>
  <c r="P15" i="10"/>
  <c r="O15" i="10"/>
  <c r="N15" i="10"/>
  <c r="M15" i="10"/>
  <c r="L15" i="10"/>
  <c r="K15" i="10"/>
  <c r="P14" i="10"/>
  <c r="O14" i="10"/>
  <c r="N14" i="10"/>
  <c r="M14" i="10"/>
  <c r="L14" i="10"/>
  <c r="K14" i="10"/>
  <c r="P13" i="10"/>
  <c r="O13" i="10"/>
  <c r="N13" i="10"/>
  <c r="M13" i="10"/>
  <c r="L13" i="10"/>
  <c r="K13" i="10"/>
  <c r="P12" i="10"/>
  <c r="O12" i="10"/>
  <c r="N12" i="10"/>
  <c r="M12" i="10"/>
  <c r="L12" i="10"/>
  <c r="K12" i="10"/>
  <c r="P11" i="10"/>
  <c r="O11" i="10"/>
  <c r="N11" i="10"/>
  <c r="M11" i="10"/>
  <c r="L11" i="10"/>
  <c r="K11" i="10"/>
  <c r="P10" i="10"/>
  <c r="O10" i="10"/>
  <c r="N10" i="10"/>
  <c r="M10" i="10"/>
  <c r="L10" i="10"/>
  <c r="K10" i="10"/>
  <c r="P9" i="10"/>
  <c r="O9" i="10"/>
  <c r="N9" i="10"/>
  <c r="M9" i="10"/>
  <c r="L9" i="10"/>
  <c r="K9" i="10"/>
  <c r="P8" i="10"/>
  <c r="O8" i="10"/>
  <c r="N8" i="10"/>
  <c r="M8" i="10"/>
  <c r="L8" i="10"/>
  <c r="K8" i="10"/>
  <c r="P7" i="10"/>
  <c r="O7" i="10"/>
  <c r="N7" i="10"/>
  <c r="M7" i="10"/>
  <c r="L7" i="10"/>
  <c r="K7" i="10"/>
  <c r="P6" i="10"/>
  <c r="O6" i="10"/>
  <c r="N6" i="10"/>
  <c r="M6" i="10"/>
  <c r="L6" i="10"/>
  <c r="K6" i="10"/>
  <c r="P5" i="10"/>
  <c r="O5" i="10"/>
  <c r="N5" i="10"/>
  <c r="M5" i="10"/>
  <c r="L5" i="10"/>
  <c r="K5" i="10"/>
  <c r="P4" i="10"/>
  <c r="O4" i="10"/>
  <c r="N4" i="10"/>
  <c r="M4" i="10"/>
  <c r="L4" i="10"/>
  <c r="K4" i="10"/>
  <c r="P3" i="10"/>
  <c r="O3" i="10"/>
  <c r="N3" i="10"/>
  <c r="M3" i="10"/>
  <c r="L3" i="10"/>
  <c r="K3" i="10"/>
  <c r="P22" i="9"/>
  <c r="O22" i="9"/>
  <c r="N22" i="9"/>
  <c r="M22" i="9"/>
  <c r="L22" i="9"/>
  <c r="K22" i="9"/>
  <c r="P21" i="9"/>
  <c r="O21" i="9"/>
  <c r="N21" i="9"/>
  <c r="M21" i="9"/>
  <c r="L21" i="9"/>
  <c r="K21" i="9"/>
  <c r="P20" i="9"/>
  <c r="O20" i="9"/>
  <c r="N20" i="9"/>
  <c r="M20" i="9"/>
  <c r="L20" i="9"/>
  <c r="K20" i="9"/>
  <c r="P19" i="9"/>
  <c r="O19" i="9"/>
  <c r="N19" i="9"/>
  <c r="M19" i="9"/>
  <c r="L19" i="9"/>
  <c r="K19" i="9"/>
  <c r="P18" i="9"/>
  <c r="O18" i="9"/>
  <c r="N18" i="9"/>
  <c r="M18" i="9"/>
  <c r="L18" i="9"/>
  <c r="K18" i="9"/>
  <c r="P17" i="9"/>
  <c r="O17" i="9"/>
  <c r="N17" i="9"/>
  <c r="M17" i="9"/>
  <c r="L17" i="9"/>
  <c r="K17" i="9"/>
  <c r="P16" i="9"/>
  <c r="O16" i="9"/>
  <c r="N16" i="9"/>
  <c r="M16" i="9"/>
  <c r="L16" i="9"/>
  <c r="K16" i="9"/>
  <c r="P15" i="9"/>
  <c r="O15" i="9"/>
  <c r="N15" i="9"/>
  <c r="M15" i="9"/>
  <c r="L15" i="9"/>
  <c r="K15" i="9"/>
  <c r="P14" i="9"/>
  <c r="O14" i="9"/>
  <c r="N14" i="9"/>
  <c r="M14" i="9"/>
  <c r="L14" i="9"/>
  <c r="K14" i="9"/>
  <c r="P13" i="9"/>
  <c r="O13" i="9"/>
  <c r="N13" i="9"/>
  <c r="M13" i="9"/>
  <c r="L13" i="9"/>
  <c r="K13" i="9"/>
  <c r="P12" i="9"/>
  <c r="O12" i="9"/>
  <c r="N12" i="9"/>
  <c r="M12" i="9"/>
  <c r="L12" i="9"/>
  <c r="K12" i="9"/>
  <c r="P11" i="9"/>
  <c r="O11" i="9"/>
  <c r="N11" i="9"/>
  <c r="M11" i="9"/>
  <c r="L11" i="9"/>
  <c r="K11" i="9"/>
  <c r="P10" i="9"/>
  <c r="O10" i="9"/>
  <c r="N10" i="9"/>
  <c r="M10" i="9"/>
  <c r="L10" i="9"/>
  <c r="K10" i="9"/>
  <c r="P9" i="9"/>
  <c r="O9" i="9"/>
  <c r="N9" i="9"/>
  <c r="M9" i="9"/>
  <c r="L9" i="9"/>
  <c r="K9" i="9"/>
  <c r="P8" i="9"/>
  <c r="O8" i="9"/>
  <c r="N8" i="9"/>
  <c r="M8" i="9"/>
  <c r="L8" i="9"/>
  <c r="K8" i="9"/>
  <c r="P7" i="9"/>
  <c r="O7" i="9"/>
  <c r="N7" i="9"/>
  <c r="M7" i="9"/>
  <c r="L7" i="9"/>
  <c r="K7" i="9"/>
  <c r="P6" i="9"/>
  <c r="O6" i="9"/>
  <c r="N6" i="9"/>
  <c r="M6" i="9"/>
  <c r="L6" i="9"/>
  <c r="K6" i="9"/>
  <c r="P5" i="9"/>
  <c r="O5" i="9"/>
  <c r="N5" i="9"/>
  <c r="M5" i="9"/>
  <c r="L5" i="9"/>
  <c r="K5" i="9"/>
  <c r="P4" i="9"/>
  <c r="O4" i="9"/>
  <c r="N4" i="9"/>
  <c r="M4" i="9"/>
  <c r="L4" i="9"/>
  <c r="K4" i="9"/>
  <c r="P3" i="9"/>
  <c r="O3" i="9"/>
  <c r="N3" i="9"/>
  <c r="M3" i="9"/>
  <c r="L3" i="9"/>
  <c r="K3" i="9"/>
  <c r="P22" i="8"/>
  <c r="O22" i="8"/>
  <c r="N22" i="8"/>
  <c r="M22" i="8"/>
  <c r="L22" i="8"/>
  <c r="K22" i="8"/>
  <c r="P21" i="8"/>
  <c r="O21" i="8"/>
  <c r="N21" i="8"/>
  <c r="M21" i="8"/>
  <c r="L21" i="8"/>
  <c r="K21" i="8"/>
  <c r="P20" i="8"/>
  <c r="O20" i="8"/>
  <c r="N20" i="8"/>
  <c r="M20" i="8"/>
  <c r="L20" i="8"/>
  <c r="K20" i="8"/>
  <c r="P19" i="8"/>
  <c r="O19" i="8"/>
  <c r="N19" i="8"/>
  <c r="M19" i="8"/>
  <c r="L19" i="8"/>
  <c r="K19" i="8"/>
  <c r="P18" i="8"/>
  <c r="O18" i="8"/>
  <c r="N18" i="8"/>
  <c r="M18" i="8"/>
  <c r="L18" i="8"/>
  <c r="K18" i="8"/>
  <c r="P17" i="8"/>
  <c r="O17" i="8"/>
  <c r="N17" i="8"/>
  <c r="M17" i="8"/>
  <c r="L17" i="8"/>
  <c r="K17" i="8"/>
  <c r="P16" i="8"/>
  <c r="O16" i="8"/>
  <c r="N16" i="8"/>
  <c r="M16" i="8"/>
  <c r="L16" i="8"/>
  <c r="K16" i="8"/>
  <c r="P15" i="8"/>
  <c r="O15" i="8"/>
  <c r="N15" i="8"/>
  <c r="M15" i="8"/>
  <c r="L15" i="8"/>
  <c r="K15" i="8"/>
  <c r="P14" i="8"/>
  <c r="O14" i="8"/>
  <c r="N14" i="8"/>
  <c r="M14" i="8"/>
  <c r="L14" i="8"/>
  <c r="K14" i="8"/>
  <c r="P13" i="8"/>
  <c r="O13" i="8"/>
  <c r="N13" i="8"/>
  <c r="M13" i="8"/>
  <c r="L13" i="8"/>
  <c r="K13" i="8"/>
  <c r="P12" i="8"/>
  <c r="O12" i="8"/>
  <c r="N12" i="8"/>
  <c r="M12" i="8"/>
  <c r="L12" i="8"/>
  <c r="K12" i="8"/>
  <c r="P11" i="8"/>
  <c r="O11" i="8"/>
  <c r="N11" i="8"/>
  <c r="M11" i="8"/>
  <c r="L11" i="8"/>
  <c r="K11" i="8"/>
  <c r="P10" i="8"/>
  <c r="O10" i="8"/>
  <c r="N10" i="8"/>
  <c r="M10" i="8"/>
  <c r="L10" i="8"/>
  <c r="K10" i="8"/>
  <c r="P9" i="8"/>
  <c r="O9" i="8"/>
  <c r="N9" i="8"/>
  <c r="M9" i="8"/>
  <c r="L9" i="8"/>
  <c r="K9" i="8"/>
  <c r="P8" i="8"/>
  <c r="O8" i="8"/>
  <c r="N8" i="8"/>
  <c r="M8" i="8"/>
  <c r="L8" i="8"/>
  <c r="K8" i="8"/>
  <c r="P7" i="8"/>
  <c r="O7" i="8"/>
  <c r="N7" i="8"/>
  <c r="M7" i="8"/>
  <c r="L7" i="8"/>
  <c r="K7" i="8"/>
  <c r="P6" i="8"/>
  <c r="O6" i="8"/>
  <c r="N6" i="8"/>
  <c r="M6" i="8"/>
  <c r="L6" i="8"/>
  <c r="K6" i="8"/>
  <c r="P5" i="8"/>
  <c r="O5" i="8"/>
  <c r="N5" i="8"/>
  <c r="M5" i="8"/>
  <c r="L5" i="8"/>
  <c r="K5" i="8"/>
  <c r="P4" i="8"/>
  <c r="O4" i="8"/>
  <c r="N4" i="8"/>
  <c r="M4" i="8"/>
  <c r="L4" i="8"/>
  <c r="K4" i="8"/>
  <c r="P3" i="8"/>
  <c r="O3" i="8"/>
  <c r="N3" i="8"/>
  <c r="M3" i="8"/>
  <c r="L3" i="8"/>
  <c r="K3" i="8"/>
  <c r="P22" i="7"/>
  <c r="O22" i="7"/>
  <c r="N22" i="7"/>
  <c r="M22" i="7"/>
  <c r="L22" i="7"/>
  <c r="K22" i="7"/>
  <c r="P21" i="7"/>
  <c r="O21" i="7"/>
  <c r="N21" i="7"/>
  <c r="M21" i="7"/>
  <c r="L21" i="7"/>
  <c r="K21" i="7"/>
  <c r="P20" i="7"/>
  <c r="O20" i="7"/>
  <c r="N20" i="7"/>
  <c r="M20" i="7"/>
  <c r="L20" i="7"/>
  <c r="K20" i="7"/>
  <c r="P19" i="7"/>
  <c r="O19" i="7"/>
  <c r="N19" i="7"/>
  <c r="M19" i="7"/>
  <c r="L19" i="7"/>
  <c r="K19" i="7"/>
  <c r="P18" i="7"/>
  <c r="O18" i="7"/>
  <c r="N18" i="7"/>
  <c r="M18" i="7"/>
  <c r="L18" i="7"/>
  <c r="K18" i="7"/>
  <c r="P17" i="7"/>
  <c r="O17" i="7"/>
  <c r="N17" i="7"/>
  <c r="M17" i="7"/>
  <c r="L17" i="7"/>
  <c r="K17" i="7"/>
  <c r="P16" i="7"/>
  <c r="O16" i="7"/>
  <c r="N16" i="7"/>
  <c r="M16" i="7"/>
  <c r="L16" i="7"/>
  <c r="K16" i="7"/>
  <c r="P15" i="7"/>
  <c r="O15" i="7"/>
  <c r="N15" i="7"/>
  <c r="M15" i="7"/>
  <c r="L15" i="7"/>
  <c r="K15" i="7"/>
  <c r="P14" i="7"/>
  <c r="O14" i="7"/>
  <c r="N14" i="7"/>
  <c r="M14" i="7"/>
  <c r="L14" i="7"/>
  <c r="K14" i="7"/>
  <c r="P13" i="7"/>
  <c r="O13" i="7"/>
  <c r="N13" i="7"/>
  <c r="M13" i="7"/>
  <c r="L13" i="7"/>
  <c r="K13" i="7"/>
  <c r="P12" i="7"/>
  <c r="O12" i="7"/>
  <c r="N12" i="7"/>
  <c r="M12" i="7"/>
  <c r="L12" i="7"/>
  <c r="K12" i="7"/>
  <c r="P11" i="7"/>
  <c r="O11" i="7"/>
  <c r="N11" i="7"/>
  <c r="M11" i="7"/>
  <c r="L11" i="7"/>
  <c r="K11" i="7"/>
  <c r="P10" i="7"/>
  <c r="O10" i="7"/>
  <c r="N10" i="7"/>
  <c r="M10" i="7"/>
  <c r="L10" i="7"/>
  <c r="K10" i="7"/>
  <c r="P9" i="7"/>
  <c r="O9" i="7"/>
  <c r="N9" i="7"/>
  <c r="M9" i="7"/>
  <c r="L9" i="7"/>
  <c r="K9" i="7"/>
  <c r="P8" i="7"/>
  <c r="O8" i="7"/>
  <c r="N8" i="7"/>
  <c r="M8" i="7"/>
  <c r="L8" i="7"/>
  <c r="K8" i="7"/>
  <c r="P7" i="7"/>
  <c r="O7" i="7"/>
  <c r="N7" i="7"/>
  <c r="M7" i="7"/>
  <c r="L7" i="7"/>
  <c r="K7" i="7"/>
  <c r="P6" i="7"/>
  <c r="O6" i="7"/>
  <c r="N6" i="7"/>
  <c r="M6" i="7"/>
  <c r="L6" i="7"/>
  <c r="K6" i="7"/>
  <c r="P5" i="7"/>
  <c r="O5" i="7"/>
  <c r="N5" i="7"/>
  <c r="M5" i="7"/>
  <c r="L5" i="7"/>
  <c r="K5" i="7"/>
  <c r="P4" i="7"/>
  <c r="O4" i="7"/>
  <c r="N4" i="7"/>
  <c r="M4" i="7"/>
  <c r="L4" i="7"/>
  <c r="K4" i="7"/>
  <c r="P3" i="7"/>
  <c r="O3" i="7"/>
  <c r="N3" i="7"/>
  <c r="M3" i="7"/>
  <c r="L3" i="7"/>
  <c r="K3" i="7"/>
  <c r="P22" i="6"/>
  <c r="O22" i="6"/>
  <c r="N22" i="6"/>
  <c r="M22" i="6"/>
  <c r="L22" i="6"/>
  <c r="K22" i="6"/>
  <c r="P21" i="6"/>
  <c r="O21" i="6"/>
  <c r="N21" i="6"/>
  <c r="M21" i="6"/>
  <c r="L21" i="6"/>
  <c r="K21" i="6"/>
  <c r="P20" i="6"/>
  <c r="O20" i="6"/>
  <c r="N20" i="6"/>
  <c r="M20" i="6"/>
  <c r="L20" i="6"/>
  <c r="K20" i="6"/>
  <c r="P19" i="6"/>
  <c r="O19" i="6"/>
  <c r="N19" i="6"/>
  <c r="M19" i="6"/>
  <c r="L19" i="6"/>
  <c r="K19" i="6"/>
  <c r="P18" i="6"/>
  <c r="O18" i="6"/>
  <c r="N18" i="6"/>
  <c r="M18" i="6"/>
  <c r="L18" i="6"/>
  <c r="K18" i="6"/>
  <c r="P17" i="6"/>
  <c r="O17" i="6"/>
  <c r="N17" i="6"/>
  <c r="M17" i="6"/>
  <c r="L17" i="6"/>
  <c r="K17" i="6"/>
  <c r="P16" i="6"/>
  <c r="O16" i="6"/>
  <c r="N16" i="6"/>
  <c r="M16" i="6"/>
  <c r="L16" i="6"/>
  <c r="K16" i="6"/>
  <c r="P15" i="6"/>
  <c r="O15" i="6"/>
  <c r="N15" i="6"/>
  <c r="M15" i="6"/>
  <c r="L15" i="6"/>
  <c r="K15" i="6"/>
  <c r="P14" i="6"/>
  <c r="O14" i="6"/>
  <c r="N14" i="6"/>
  <c r="M14" i="6"/>
  <c r="L14" i="6"/>
  <c r="K14" i="6"/>
  <c r="P13" i="6"/>
  <c r="O13" i="6"/>
  <c r="N13" i="6"/>
  <c r="M13" i="6"/>
  <c r="L13" i="6"/>
  <c r="K13" i="6"/>
  <c r="P12" i="6"/>
  <c r="O12" i="6"/>
  <c r="N12" i="6"/>
  <c r="M12" i="6"/>
  <c r="L12" i="6"/>
  <c r="K12" i="6"/>
  <c r="P11" i="6"/>
  <c r="O11" i="6"/>
  <c r="N11" i="6"/>
  <c r="M11" i="6"/>
  <c r="L11" i="6"/>
  <c r="K11" i="6"/>
  <c r="P10" i="6"/>
  <c r="O10" i="6"/>
  <c r="N10" i="6"/>
  <c r="M10" i="6"/>
  <c r="L10" i="6"/>
  <c r="K10" i="6"/>
  <c r="P9" i="6"/>
  <c r="O9" i="6"/>
  <c r="N9" i="6"/>
  <c r="M9" i="6"/>
  <c r="L9" i="6"/>
  <c r="K9" i="6"/>
  <c r="P8" i="6"/>
  <c r="O8" i="6"/>
  <c r="N8" i="6"/>
  <c r="M8" i="6"/>
  <c r="L8" i="6"/>
  <c r="K8" i="6"/>
  <c r="P7" i="6"/>
  <c r="O7" i="6"/>
  <c r="N7" i="6"/>
  <c r="M7" i="6"/>
  <c r="L7" i="6"/>
  <c r="K7" i="6"/>
  <c r="P6" i="6"/>
  <c r="O6" i="6"/>
  <c r="N6" i="6"/>
  <c r="M6" i="6"/>
  <c r="L6" i="6"/>
  <c r="K6" i="6"/>
  <c r="P5" i="6"/>
  <c r="O5" i="6"/>
  <c r="N5" i="6"/>
  <c r="M5" i="6"/>
  <c r="L5" i="6"/>
  <c r="K5" i="6"/>
  <c r="P4" i="6"/>
  <c r="O4" i="6"/>
  <c r="N4" i="6"/>
  <c r="M4" i="6"/>
  <c r="L4" i="6"/>
  <c r="K4" i="6"/>
  <c r="P3" i="6"/>
  <c r="O3" i="6"/>
  <c r="N3" i="6"/>
  <c r="M3" i="6"/>
  <c r="L3" i="6"/>
  <c r="K3" i="6"/>
  <c r="P22" i="5"/>
  <c r="O22" i="5"/>
  <c r="N22" i="5"/>
  <c r="M22" i="5"/>
  <c r="L22" i="5"/>
  <c r="K22" i="5"/>
  <c r="P21" i="5"/>
  <c r="O21" i="5"/>
  <c r="N21" i="5"/>
  <c r="M21" i="5"/>
  <c r="L21" i="5"/>
  <c r="K21" i="5"/>
  <c r="P20" i="5"/>
  <c r="O20" i="5"/>
  <c r="N20" i="5"/>
  <c r="M20" i="5"/>
  <c r="L20" i="5"/>
  <c r="K20" i="5"/>
  <c r="P19" i="5"/>
  <c r="O19" i="5"/>
  <c r="N19" i="5"/>
  <c r="M19" i="5"/>
  <c r="L19" i="5"/>
  <c r="K19" i="5"/>
  <c r="P18" i="5"/>
  <c r="O18" i="5"/>
  <c r="N18" i="5"/>
  <c r="M18" i="5"/>
  <c r="L18" i="5"/>
  <c r="K18" i="5"/>
  <c r="P17" i="5"/>
  <c r="O17" i="5"/>
  <c r="N17" i="5"/>
  <c r="M17" i="5"/>
  <c r="L17" i="5"/>
  <c r="K17" i="5"/>
  <c r="P16" i="5"/>
  <c r="O16" i="5"/>
  <c r="N16" i="5"/>
  <c r="M16" i="5"/>
  <c r="L16" i="5"/>
  <c r="K16" i="5"/>
  <c r="P15" i="5"/>
  <c r="O15" i="5"/>
  <c r="N15" i="5"/>
  <c r="M15" i="5"/>
  <c r="L15" i="5"/>
  <c r="K15" i="5"/>
  <c r="P14" i="5"/>
  <c r="O14" i="5"/>
  <c r="N14" i="5"/>
  <c r="M14" i="5"/>
  <c r="L14" i="5"/>
  <c r="K14" i="5"/>
  <c r="P13" i="5"/>
  <c r="O13" i="5"/>
  <c r="N13" i="5"/>
  <c r="M13" i="5"/>
  <c r="L13" i="5"/>
  <c r="K13" i="5"/>
  <c r="P12" i="5"/>
  <c r="O12" i="5"/>
  <c r="N12" i="5"/>
  <c r="M12" i="5"/>
  <c r="L12" i="5"/>
  <c r="K12" i="5"/>
  <c r="P11" i="5"/>
  <c r="O11" i="5"/>
  <c r="N11" i="5"/>
  <c r="M11" i="5"/>
  <c r="L11" i="5"/>
  <c r="K11" i="5"/>
  <c r="P10" i="5"/>
  <c r="O10" i="5"/>
  <c r="N10" i="5"/>
  <c r="M10" i="5"/>
  <c r="L10" i="5"/>
  <c r="K10" i="5"/>
  <c r="P9" i="5"/>
  <c r="O9" i="5"/>
  <c r="N9" i="5"/>
  <c r="M9" i="5"/>
  <c r="L9" i="5"/>
  <c r="K9" i="5"/>
  <c r="P8" i="5"/>
  <c r="O8" i="5"/>
  <c r="N8" i="5"/>
  <c r="M8" i="5"/>
  <c r="L8" i="5"/>
  <c r="K8" i="5"/>
  <c r="P7" i="5"/>
  <c r="O7" i="5"/>
  <c r="N7" i="5"/>
  <c r="M7" i="5"/>
  <c r="L7" i="5"/>
  <c r="K7" i="5"/>
  <c r="P6" i="5"/>
  <c r="O6" i="5"/>
  <c r="N6" i="5"/>
  <c r="M6" i="5"/>
  <c r="L6" i="5"/>
  <c r="K6" i="5"/>
  <c r="P5" i="5"/>
  <c r="O5" i="5"/>
  <c r="N5" i="5"/>
  <c r="M5" i="5"/>
  <c r="L5" i="5"/>
  <c r="K5" i="5"/>
  <c r="P4" i="5"/>
  <c r="O4" i="5"/>
  <c r="N4" i="5"/>
  <c r="M4" i="5"/>
  <c r="L4" i="5"/>
  <c r="K4" i="5"/>
  <c r="P3" i="5"/>
  <c r="O3" i="5"/>
  <c r="N3" i="5"/>
  <c r="M3" i="5"/>
  <c r="L3" i="5"/>
  <c r="K3" i="5"/>
  <c r="P22" i="4"/>
  <c r="O22" i="4"/>
  <c r="N22" i="4"/>
  <c r="M22" i="4"/>
  <c r="L22" i="4"/>
  <c r="K22" i="4"/>
  <c r="P21" i="4"/>
  <c r="O21" i="4"/>
  <c r="N21" i="4"/>
  <c r="M21" i="4"/>
  <c r="L21" i="4"/>
  <c r="K21" i="4"/>
  <c r="P20" i="4"/>
  <c r="O20" i="4"/>
  <c r="N20" i="4"/>
  <c r="M20" i="4"/>
  <c r="L20" i="4"/>
  <c r="K20" i="4"/>
  <c r="P19" i="4"/>
  <c r="O19" i="4"/>
  <c r="N19" i="4"/>
  <c r="M19" i="4"/>
  <c r="L19" i="4"/>
  <c r="K19" i="4"/>
  <c r="P18" i="4"/>
  <c r="O18" i="4"/>
  <c r="N18" i="4"/>
  <c r="M18" i="4"/>
  <c r="L18" i="4"/>
  <c r="K18" i="4"/>
  <c r="P17" i="4"/>
  <c r="O17" i="4"/>
  <c r="N17" i="4"/>
  <c r="M17" i="4"/>
  <c r="L17" i="4"/>
  <c r="K17" i="4"/>
  <c r="P16" i="4"/>
  <c r="O16" i="4"/>
  <c r="N16" i="4"/>
  <c r="M16" i="4"/>
  <c r="L16" i="4"/>
  <c r="K16" i="4"/>
  <c r="P15" i="4"/>
  <c r="O15" i="4"/>
  <c r="N15" i="4"/>
  <c r="M15" i="4"/>
  <c r="L15" i="4"/>
  <c r="K15" i="4"/>
  <c r="P14" i="4"/>
  <c r="O14" i="4"/>
  <c r="N14" i="4"/>
  <c r="M14" i="4"/>
  <c r="L14" i="4"/>
  <c r="K14" i="4"/>
  <c r="P13" i="4"/>
  <c r="O13" i="4"/>
  <c r="N13" i="4"/>
  <c r="M13" i="4"/>
  <c r="L13" i="4"/>
  <c r="K13" i="4"/>
  <c r="P12" i="4"/>
  <c r="O12" i="4"/>
  <c r="N12" i="4"/>
  <c r="M12" i="4"/>
  <c r="L12" i="4"/>
  <c r="K12" i="4"/>
  <c r="P11" i="4"/>
  <c r="O11" i="4"/>
  <c r="N11" i="4"/>
  <c r="M11" i="4"/>
  <c r="L11" i="4"/>
  <c r="K11" i="4"/>
  <c r="P10" i="4"/>
  <c r="O10" i="4"/>
  <c r="N10" i="4"/>
  <c r="M10" i="4"/>
  <c r="L10" i="4"/>
  <c r="K10" i="4"/>
  <c r="P9" i="4"/>
  <c r="O9" i="4"/>
  <c r="N9" i="4"/>
  <c r="M9" i="4"/>
  <c r="L9" i="4"/>
  <c r="K9" i="4"/>
  <c r="P8" i="4"/>
  <c r="O8" i="4"/>
  <c r="N8" i="4"/>
  <c r="M8" i="4"/>
  <c r="L8" i="4"/>
  <c r="K8" i="4"/>
  <c r="P7" i="4"/>
  <c r="O7" i="4"/>
  <c r="N7" i="4"/>
  <c r="M7" i="4"/>
  <c r="L7" i="4"/>
  <c r="K7" i="4"/>
  <c r="P6" i="4"/>
  <c r="O6" i="4"/>
  <c r="N6" i="4"/>
  <c r="M6" i="4"/>
  <c r="L6" i="4"/>
  <c r="K6" i="4"/>
  <c r="P5" i="4"/>
  <c r="O5" i="4"/>
  <c r="N5" i="4"/>
  <c r="M5" i="4"/>
  <c r="L5" i="4"/>
  <c r="K5" i="4"/>
  <c r="P4" i="4"/>
  <c r="O4" i="4"/>
  <c r="N4" i="4"/>
  <c r="M4" i="4"/>
  <c r="L4" i="4"/>
  <c r="K4" i="4"/>
  <c r="P3" i="4"/>
  <c r="O3" i="4"/>
  <c r="N3" i="4"/>
  <c r="M3" i="4"/>
  <c r="L3" i="4"/>
  <c r="K3" i="4"/>
  <c r="P22" i="3"/>
  <c r="O22" i="3"/>
  <c r="N22" i="3"/>
  <c r="M22" i="3"/>
  <c r="L22" i="3"/>
  <c r="K22" i="3"/>
  <c r="P21" i="3"/>
  <c r="O21" i="3"/>
  <c r="N21" i="3"/>
  <c r="M21" i="3"/>
  <c r="L21" i="3"/>
  <c r="K21" i="3"/>
  <c r="P20" i="3"/>
  <c r="O20" i="3"/>
  <c r="N20" i="3"/>
  <c r="M20" i="3"/>
  <c r="L20" i="3"/>
  <c r="K20" i="3"/>
  <c r="P19" i="3"/>
  <c r="O19" i="3"/>
  <c r="N19" i="3"/>
  <c r="M19" i="3"/>
  <c r="L19" i="3"/>
  <c r="K19" i="3"/>
  <c r="P18" i="3"/>
  <c r="O18" i="3"/>
  <c r="N18" i="3"/>
  <c r="M18" i="3"/>
  <c r="L18" i="3"/>
  <c r="K18" i="3"/>
  <c r="P17" i="3"/>
  <c r="O17" i="3"/>
  <c r="N17" i="3"/>
  <c r="M17" i="3"/>
  <c r="L17" i="3"/>
  <c r="K17" i="3"/>
  <c r="P16" i="3"/>
  <c r="O16" i="3"/>
  <c r="N16" i="3"/>
  <c r="M16" i="3"/>
  <c r="L16" i="3"/>
  <c r="K16" i="3"/>
  <c r="P15" i="3"/>
  <c r="O15" i="3"/>
  <c r="N15" i="3"/>
  <c r="M15" i="3"/>
  <c r="L15" i="3"/>
  <c r="K15" i="3"/>
  <c r="P14" i="3"/>
  <c r="O14" i="3"/>
  <c r="N14" i="3"/>
  <c r="M14" i="3"/>
  <c r="L14" i="3"/>
  <c r="K14" i="3"/>
  <c r="P13" i="3"/>
  <c r="O13" i="3"/>
  <c r="N13" i="3"/>
  <c r="M13" i="3"/>
  <c r="L13" i="3"/>
  <c r="K13" i="3"/>
  <c r="P12" i="3"/>
  <c r="O12" i="3"/>
  <c r="N12" i="3"/>
  <c r="M12" i="3"/>
  <c r="L12" i="3"/>
  <c r="K12" i="3"/>
  <c r="P11" i="3"/>
  <c r="O11" i="3"/>
  <c r="N11" i="3"/>
  <c r="M11" i="3"/>
  <c r="L11" i="3"/>
  <c r="K11" i="3"/>
  <c r="P10" i="3"/>
  <c r="O10" i="3"/>
  <c r="N10" i="3"/>
  <c r="M10" i="3"/>
  <c r="L10" i="3"/>
  <c r="K10" i="3"/>
  <c r="P9" i="3"/>
  <c r="O9" i="3"/>
  <c r="N9" i="3"/>
  <c r="M9" i="3"/>
  <c r="L9" i="3"/>
  <c r="K9" i="3"/>
  <c r="P8" i="3"/>
  <c r="O8" i="3"/>
  <c r="N8" i="3"/>
  <c r="M8" i="3"/>
  <c r="L8" i="3"/>
  <c r="K8" i="3"/>
  <c r="P7" i="3"/>
  <c r="O7" i="3"/>
  <c r="N7" i="3"/>
  <c r="M7" i="3"/>
  <c r="L7" i="3"/>
  <c r="K7" i="3"/>
  <c r="P6" i="3"/>
  <c r="O6" i="3"/>
  <c r="N6" i="3"/>
  <c r="M6" i="3"/>
  <c r="L6" i="3"/>
  <c r="K6" i="3"/>
  <c r="P5" i="3"/>
  <c r="O5" i="3"/>
  <c r="N5" i="3"/>
  <c r="M5" i="3"/>
  <c r="L5" i="3"/>
  <c r="K5" i="3"/>
  <c r="P4" i="3"/>
  <c r="O4" i="3"/>
  <c r="N4" i="3"/>
  <c r="M4" i="3"/>
  <c r="L4" i="3"/>
  <c r="K4" i="3"/>
  <c r="P3" i="3"/>
  <c r="O3" i="3"/>
  <c r="N3" i="3"/>
  <c r="M3" i="3"/>
  <c r="L3" i="3"/>
  <c r="K3" i="3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K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I55" i="1" l="1"/>
  <c r="I56" i="1"/>
  <c r="I60" i="1"/>
  <c r="I62" i="1"/>
  <c r="I46" i="1" l="1"/>
  <c r="I22" i="1"/>
  <c r="I67" i="1"/>
  <c r="I69" i="1"/>
  <c r="I13" i="1"/>
  <c r="I12" i="1"/>
  <c r="I27" i="1"/>
  <c r="I10" i="1"/>
  <c r="I34" i="1"/>
  <c r="I19" i="1" l="1"/>
  <c r="I25" i="1"/>
  <c r="I39" i="1" l="1"/>
  <c r="I32" i="1"/>
  <c r="I29" i="1"/>
  <c r="I43" i="1" l="1"/>
  <c r="I40" i="1"/>
  <c r="I33" i="1"/>
  <c r="I21" i="1" l="1"/>
  <c r="I45" i="1"/>
  <c r="I42" i="1"/>
  <c r="I16" i="1"/>
  <c r="I14" i="1"/>
  <c r="I11" i="1"/>
  <c r="I31" i="1"/>
  <c r="I4" i="1"/>
  <c r="I7" i="1"/>
  <c r="I23" i="1"/>
  <c r="I6" i="1"/>
  <c r="I5" i="1"/>
</calcChain>
</file>

<file path=xl/sharedStrings.xml><?xml version="1.0" encoding="utf-8"?>
<sst xmlns="http://schemas.openxmlformats.org/spreadsheetml/2006/main" count="10193" uniqueCount="313">
  <si>
    <t>Site Code</t>
  </si>
  <si>
    <t>Town</t>
  </si>
  <si>
    <t>Postal Code</t>
  </si>
  <si>
    <t>Region</t>
  </si>
  <si>
    <t>Site Type</t>
  </si>
  <si>
    <t xml:space="preserve">Year Built
</t>
  </si>
  <si>
    <t>Sq. Ft</t>
  </si>
  <si>
    <t>Sq. Meters
0.092903</t>
  </si>
  <si>
    <t>Sprinkler Information</t>
  </si>
  <si>
    <t xml:space="preserve">Number Of Exits </t>
  </si>
  <si>
    <t>Number of Ramps</t>
  </si>
  <si>
    <t>Brampton</t>
  </si>
  <si>
    <t>Central</t>
  </si>
  <si>
    <t>Residential</t>
  </si>
  <si>
    <t>N/A</t>
  </si>
  <si>
    <t>AMAN</t>
  </si>
  <si>
    <t>Orangeville</t>
  </si>
  <si>
    <t>L9W 2K2</t>
  </si>
  <si>
    <t>1642 sq.ft</t>
  </si>
  <si>
    <t>No</t>
  </si>
  <si>
    <t>AMAR</t>
  </si>
  <si>
    <t>Grand Valley</t>
  </si>
  <si>
    <t>L0N 1G0</t>
  </si>
  <si>
    <t>2360 sq.ft</t>
  </si>
  <si>
    <t>Yes, 13R upgraded</t>
  </si>
  <si>
    <t>AMOR</t>
  </si>
  <si>
    <t>Toronto</t>
  </si>
  <si>
    <t>M9W 4S4</t>
  </si>
  <si>
    <t>1051 sq.ft</t>
  </si>
  <si>
    <t>BALM</t>
  </si>
  <si>
    <t>Pickering</t>
  </si>
  <si>
    <t>L0B 1A0</t>
  </si>
  <si>
    <t xml:space="preserve">East   </t>
  </si>
  <si>
    <t>2987 sq.ft</t>
  </si>
  <si>
    <t>Yes, 13R</t>
  </si>
  <si>
    <t>BELW</t>
  </si>
  <si>
    <t>West Garafraxa</t>
  </si>
  <si>
    <t>N0B 1J0</t>
  </si>
  <si>
    <t>5096 sq.ft</t>
  </si>
  <si>
    <t>Yes, 13D</t>
  </si>
  <si>
    <t>Office</t>
  </si>
  <si>
    <t>Yes</t>
  </si>
  <si>
    <t xml:space="preserve">DDAY           </t>
  </si>
  <si>
    <t>Durham</t>
  </si>
  <si>
    <t>L1J 8P8</t>
  </si>
  <si>
    <t>2695.93 sq.ft</t>
  </si>
  <si>
    <t>Bradford</t>
  </si>
  <si>
    <t>EABA</t>
  </si>
  <si>
    <t>Barrie</t>
  </si>
  <si>
    <t>L4N 6S7</t>
  </si>
  <si>
    <t>733 sq.ft</t>
  </si>
  <si>
    <t>BRAE</t>
  </si>
  <si>
    <t>L6T 2L5</t>
  </si>
  <si>
    <t>1574 sq.ft</t>
  </si>
  <si>
    <t>BRID</t>
  </si>
  <si>
    <t>M1H 2L4</t>
  </si>
  <si>
    <t>1237 sq.ft</t>
  </si>
  <si>
    <t>NEW</t>
  </si>
  <si>
    <t>L9W 1K1</t>
  </si>
  <si>
    <t>5316 sq.ft</t>
  </si>
  <si>
    <t>Mississauga</t>
  </si>
  <si>
    <t>CERE</t>
  </si>
  <si>
    <t>L5R 2S6</t>
  </si>
  <si>
    <t>2325 sq.ft</t>
  </si>
  <si>
    <t>CHAL</t>
  </si>
  <si>
    <t>M2J 3V3</t>
  </si>
  <si>
    <t>2237 sq.ft</t>
  </si>
  <si>
    <t>ORAN</t>
  </si>
  <si>
    <t>L9W 1N5</t>
  </si>
  <si>
    <t>2032 sq.ft</t>
  </si>
  <si>
    <t>BCHU</t>
  </si>
  <si>
    <t>L6V 1G4</t>
  </si>
  <si>
    <t>3400 sq.ft</t>
  </si>
  <si>
    <t>Tweed</t>
  </si>
  <si>
    <t>K0K 3H0</t>
  </si>
  <si>
    <t>C149</t>
  </si>
  <si>
    <t>1347 sq.ft</t>
  </si>
  <si>
    <t>C153</t>
  </si>
  <si>
    <t>1415 sq.ft</t>
  </si>
  <si>
    <t>COCH</t>
  </si>
  <si>
    <t>Whitby</t>
  </si>
  <si>
    <t>L1N 5J7</t>
  </si>
  <si>
    <t>2240 sq.ft</t>
  </si>
  <si>
    <t>COLL</t>
  </si>
  <si>
    <t>Newmarket</t>
  </si>
  <si>
    <t>L3Y 8G5</t>
  </si>
  <si>
    <t>2957 sq.ft</t>
  </si>
  <si>
    <t>Yes, 13D + Alternative Solution</t>
  </si>
  <si>
    <t>CRED</t>
  </si>
  <si>
    <t>L9W 4T3</t>
  </si>
  <si>
    <t>2037 sq.ft</t>
  </si>
  <si>
    <t>upgrade to NFPA 13R in progress</t>
  </si>
  <si>
    <t>DALZ</t>
  </si>
  <si>
    <t>L6Z 4N9</t>
  </si>
  <si>
    <t>2033 sq.ft</t>
  </si>
  <si>
    <t>DARC</t>
  </si>
  <si>
    <t>Scarborough</t>
  </si>
  <si>
    <t>M1C 2T5</t>
  </si>
  <si>
    <t>DOAN</t>
  </si>
  <si>
    <t>East Gwillimbury</t>
  </si>
  <si>
    <t>L0G 1V0</t>
  </si>
  <si>
    <t>2967 sq.ft</t>
  </si>
  <si>
    <t>ELUT</t>
  </si>
  <si>
    <t>L9W 0V9</t>
  </si>
  <si>
    <t>1760 sq.ft</t>
  </si>
  <si>
    <t>WCAD</t>
  </si>
  <si>
    <t>Guelph</t>
  </si>
  <si>
    <t>N1E 2Y1</t>
  </si>
  <si>
    <t>3100 sq.ft</t>
  </si>
  <si>
    <t>ESRC</t>
  </si>
  <si>
    <t>L6Y 1V7</t>
  </si>
  <si>
    <t>1381 sq.ft</t>
  </si>
  <si>
    <t>EMBL</t>
  </si>
  <si>
    <t>L6X 0E9</t>
  </si>
  <si>
    <t>1374 sq.ft</t>
  </si>
  <si>
    <t>EMBS</t>
  </si>
  <si>
    <t>L6X 0C8</t>
  </si>
  <si>
    <t>1918 sq.ft</t>
  </si>
  <si>
    <t>FIFT</t>
  </si>
  <si>
    <t>L9W 2E2</t>
  </si>
  <si>
    <t>3717 sq.ft</t>
  </si>
  <si>
    <t>KERR</t>
  </si>
  <si>
    <t>L9W 2E4</t>
  </si>
  <si>
    <t>2877 sq.ft</t>
  </si>
  <si>
    <t>L9W 1H7</t>
  </si>
  <si>
    <t>FIRS</t>
  </si>
  <si>
    <t>2564 sq.ft</t>
  </si>
  <si>
    <t>GAVE</t>
  </si>
  <si>
    <t>Belleville</t>
  </si>
  <si>
    <t>K8N 4Z5</t>
  </si>
  <si>
    <t>1649 sq.ft</t>
  </si>
  <si>
    <t>GRAY</t>
  </si>
  <si>
    <t>Centre Hastings</t>
  </si>
  <si>
    <t>K0K 2Y0</t>
  </si>
  <si>
    <t>1024 sq.ft</t>
  </si>
  <si>
    <t>HRMY</t>
  </si>
  <si>
    <t>Belleville (Corbyville)</t>
  </si>
  <si>
    <t>K0K 1V0</t>
  </si>
  <si>
    <t>to be scheduled</t>
  </si>
  <si>
    <t>HARV</t>
  </si>
  <si>
    <t>M6R 1C5</t>
  </si>
  <si>
    <t>2103 sq.ft</t>
  </si>
  <si>
    <t>HEMM</t>
  </si>
  <si>
    <t>L1R 1E8</t>
  </si>
  <si>
    <t>2219 sq.ft</t>
  </si>
  <si>
    <t>NCRH</t>
  </si>
  <si>
    <t>Mono</t>
  </si>
  <si>
    <t>L9W 5N9</t>
  </si>
  <si>
    <t>1359 sq.ft</t>
  </si>
  <si>
    <t>GWIL</t>
  </si>
  <si>
    <t>(Mount Albert)East Gwillimbury</t>
  </si>
  <si>
    <t>L0G 1M0</t>
  </si>
  <si>
    <t>HOLB</t>
  </si>
  <si>
    <t>(Queensville)East Gwillimbury</t>
  </si>
  <si>
    <t>L0G 1R0</t>
  </si>
  <si>
    <t>2188 sq. ft</t>
  </si>
  <si>
    <t>HOLM</t>
  </si>
  <si>
    <t>M1C 1V7</t>
  </si>
  <si>
    <t>LEAD</t>
  </si>
  <si>
    <t>update</t>
  </si>
  <si>
    <t>1836 sq. ft</t>
  </si>
  <si>
    <t xml:space="preserve">TADM           </t>
  </si>
  <si>
    <t>M3B 2T5</t>
  </si>
  <si>
    <t>5440 sq.ft</t>
  </si>
  <si>
    <t xml:space="preserve">TABA           </t>
  </si>
  <si>
    <t>3027 sq.ft</t>
  </si>
  <si>
    <t>LISA</t>
  </si>
  <si>
    <t>L9W 4P6</t>
  </si>
  <si>
    <t>2521 sq.ft</t>
  </si>
  <si>
    <t>MALA</t>
  </si>
  <si>
    <t>M1T 2C7</t>
  </si>
  <si>
    <t>2193 sq.ft</t>
  </si>
  <si>
    <t xml:space="preserve">Yes </t>
  </si>
  <si>
    <t>MCIN</t>
  </si>
  <si>
    <t>L3Y 8B7</t>
  </si>
  <si>
    <t>3231 sq.ft</t>
  </si>
  <si>
    <t>MCLA</t>
  </si>
  <si>
    <t>Caledon</t>
  </si>
  <si>
    <t>L0N 1C0</t>
  </si>
  <si>
    <t>SADM</t>
  </si>
  <si>
    <t>K0K 3J0</t>
  </si>
  <si>
    <t>3600 sq.ft.</t>
  </si>
  <si>
    <t>MONO</t>
  </si>
  <si>
    <t>L9W 2Z1</t>
  </si>
  <si>
    <t>1711 sq.ft</t>
  </si>
  <si>
    <t xml:space="preserve">MOUN           </t>
  </si>
  <si>
    <t>M1G 2P2</t>
  </si>
  <si>
    <t>1035 sq.ft</t>
  </si>
  <si>
    <t>NEAP</t>
  </si>
  <si>
    <t>M1P 4B1</t>
  </si>
  <si>
    <t>NEWB</t>
  </si>
  <si>
    <t>L6S 5L6</t>
  </si>
  <si>
    <t>3500 sq.ft</t>
  </si>
  <si>
    <t>NCLF</t>
  </si>
  <si>
    <t>M6E 3K9</t>
  </si>
  <si>
    <t>4006 sq.ft</t>
  </si>
  <si>
    <t>HOME</t>
  </si>
  <si>
    <t>Georgina</t>
  </si>
  <si>
    <t>L0E 1R0</t>
  </si>
  <si>
    <t>2559 sq.ft</t>
  </si>
  <si>
    <t>REID</t>
  </si>
  <si>
    <t>Hastings</t>
  </si>
  <si>
    <t>K0K 2K0</t>
  </si>
  <si>
    <t>1590 sq.ft</t>
  </si>
  <si>
    <t>RING</t>
  </si>
  <si>
    <t>M9W 1X3</t>
  </si>
  <si>
    <t>1432 sq.ft</t>
  </si>
  <si>
    <t>RUSH</t>
  </si>
  <si>
    <t>M6H 2Z5</t>
  </si>
  <si>
    <t>1871 sq.ft</t>
  </si>
  <si>
    <t>SHOR</t>
  </si>
  <si>
    <t>M1G 3T1</t>
  </si>
  <si>
    <t>1073 sq.ft</t>
  </si>
  <si>
    <t xml:space="preserve">SIDE </t>
  </si>
  <si>
    <t>L3Z 2A5</t>
  </si>
  <si>
    <t>K8P 4X1</t>
  </si>
  <si>
    <t xml:space="preserve">SYDN           </t>
  </si>
  <si>
    <t>THOM</t>
  </si>
  <si>
    <t>WRAD</t>
  </si>
  <si>
    <t>L7A 1A6</t>
  </si>
  <si>
    <t>4800 sq.ft</t>
  </si>
  <si>
    <t>TCWA</t>
  </si>
  <si>
    <t>WATS</t>
  </si>
  <si>
    <t>L6W 1E5</t>
  </si>
  <si>
    <t>WELS</t>
  </si>
  <si>
    <t>M9C 4S7</t>
  </si>
  <si>
    <t>Number of Carbon monoxide Detectors</t>
  </si>
  <si>
    <t>Number of Smoke Detectors</t>
  </si>
  <si>
    <t xml:space="preserve">Number of Fire Extinguishers </t>
  </si>
  <si>
    <t>Number of Floors</t>
  </si>
  <si>
    <t>combo w. smoke</t>
  </si>
  <si>
    <t>1 +basement</t>
  </si>
  <si>
    <t>1 + basement</t>
  </si>
  <si>
    <t xml:space="preserve">1 apartment door/ 4 exit from the bottom floor </t>
  </si>
  <si>
    <t>10 apartment building</t>
  </si>
  <si>
    <t>2+ basement</t>
  </si>
  <si>
    <t>2 + basement</t>
  </si>
  <si>
    <t>SIDY</t>
  </si>
  <si>
    <t xml:space="preserve">yes </t>
  </si>
  <si>
    <t>K8P4X1</t>
  </si>
  <si>
    <t>Yes, B3</t>
  </si>
  <si>
    <t>2 (one in basement smoke detectors)</t>
  </si>
  <si>
    <t>6 with 1 egress window</t>
  </si>
  <si>
    <t>7 (only 1 downstairs, may change post renovation)</t>
  </si>
  <si>
    <t>6 (1 more egress to come)</t>
  </si>
  <si>
    <t>20 (5 are dual smoke/carbon)</t>
  </si>
  <si>
    <t>5 (all duo with smoke)</t>
  </si>
  <si>
    <t>16 (11 are dual smoke/carbon and 5 are battery not hardwired)</t>
  </si>
  <si>
    <t>12 (11 are duo with smoke and 1 is standard plug in)</t>
  </si>
  <si>
    <t>1 (unit is on the second floor of a shared building)</t>
  </si>
  <si>
    <t xml:space="preserve">N/A </t>
  </si>
  <si>
    <t>yes (done by landlord)</t>
  </si>
  <si>
    <t>K8P 3Z3</t>
  </si>
  <si>
    <t>500 sq ft</t>
  </si>
  <si>
    <t>4 Upper level, 2 Lower level</t>
  </si>
  <si>
    <t>1 upper level, 2 lower level</t>
  </si>
  <si>
    <t>1090 sq.ft</t>
  </si>
  <si>
    <t>1115 sq.ft</t>
  </si>
  <si>
    <t>2 plus one egress window</t>
  </si>
  <si>
    <t>2 upper level, 2 Lower level</t>
  </si>
  <si>
    <t>Property #</t>
  </si>
  <si>
    <t>Service / Item</t>
  </si>
  <si>
    <t>Frequency</t>
  </si>
  <si>
    <t>Estimated Qty.</t>
  </si>
  <si>
    <t>Unit</t>
  </si>
  <si>
    <t>Notes / Assumptions</t>
  </si>
  <si>
    <t>Fire extinguisher inspection &amp; maintenance</t>
  </si>
  <si>
    <t>Annual</t>
  </si>
  <si>
    <t>Each</t>
  </si>
  <si>
    <t>Fire extinguisher recharge</t>
  </si>
  <si>
    <t>As required</t>
  </si>
  <si>
    <t>Fire extinguisher hydrostatic testing</t>
  </si>
  <si>
    <t>Emergency lighting inspection/testing</t>
  </si>
  <si>
    <t>Exit sign inspection/testing</t>
  </si>
  <si>
    <t>Fire alarm system inspection/testing</t>
  </si>
  <si>
    <t>System</t>
  </si>
  <si>
    <t>Fire alarm system maintenance/repairs</t>
  </si>
  <si>
    <t>Hour</t>
  </si>
  <si>
    <t>Hourly labour rate</t>
  </si>
  <si>
    <t>Sprinkler system inspection</t>
  </si>
  <si>
    <t>Sprinkler system testing/maintenance</t>
  </si>
  <si>
    <t>Backflow prevention testing</t>
  </si>
  <si>
    <t>Device</t>
  </si>
  <si>
    <t>Kitchen suppression system inspection</t>
  </si>
  <si>
    <t>Semi-annual</t>
  </si>
  <si>
    <t>Fire pump inspection/testing</t>
  </si>
  <si>
    <t>Fire safety plan review/update</t>
  </si>
  <si>
    <t>Plan</t>
  </si>
  <si>
    <t>Deficiency identification/reporting</t>
  </si>
  <si>
    <t>Included</t>
  </si>
  <si>
    <t>Service</t>
  </si>
  <si>
    <t>After-hours/emergency service</t>
  </si>
  <si>
    <t>Travel/mobilization</t>
  </si>
  <si>
    <t>Visit</t>
  </si>
  <si>
    <t>Other:</t>
  </si>
  <si>
    <t xml:space="preserve"> </t>
  </si>
  <si>
    <t xml:space="preserve">  </t>
  </si>
  <si>
    <t>Extended Price - Year 1 ($)</t>
  </si>
  <si>
    <t>Unit Price ($) - Year 1</t>
  </si>
  <si>
    <t>Unit Price ($) - Year 2</t>
  </si>
  <si>
    <t>Unit Price ($) - Year 3</t>
  </si>
  <si>
    <t>Unit Price ($) - Year 4</t>
  </si>
  <si>
    <t>Unit Price ($) - Year 5</t>
  </si>
  <si>
    <t>Unit Price ($) - Year 6</t>
  </si>
  <si>
    <t>Optioned Extension</t>
  </si>
  <si>
    <t>As Required</t>
  </si>
  <si>
    <t>Hourly Labour Rates</t>
  </si>
  <si>
    <t>Replacement Parts (mark-up)</t>
  </si>
  <si>
    <t>Extended Price - Year 2 ($)</t>
  </si>
  <si>
    <t>Extended Price - Year 3 ($)</t>
  </si>
  <si>
    <t>Extended Price - Year 4 ($)</t>
  </si>
  <si>
    <t>Extended Price - Year 5 ($)</t>
  </si>
  <si>
    <t>Extended Price - Year 6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</si>
</sst>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yyyy\-mm\-dd;@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4">
    <xf numFmtId="0" fontId="0" fillId="0" borderId="0" xfId="0"/>
    <xf numFmtId="0" fontId="1" fillId="0" borderId="4" xfId="0" applyFont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8" fillId="3" borderId="1" xfId="0" applyNumberFormat="1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0" fillId="2" borderId="0" xfId="0" applyFill="1"/>
    <xf numFmtId="3" fontId="3" fillId="3" borderId="1" xfId="0" applyNumberFormat="1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3" fontId="2" fillId="3" borderId="1" xfId="0" applyNumberFormat="1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3" fontId="8" fillId="4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3" fontId="3" fillId="4" borderId="2" xfId="0" applyNumberFormat="1" applyFont="1" applyFill="1" applyBorder="1" applyAlignment="1">
      <alignment horizontal="left"/>
    </xf>
    <xf numFmtId="3" fontId="3" fillId="4" borderId="1" xfId="0" applyNumberFormat="1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7" xfId="0" applyFont="1" applyFill="1" applyBorder="1" applyAlignment="1">
      <alignment horizontal="left"/>
    </xf>
    <xf numFmtId="3" fontId="2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65" fontId="3" fillId="4" borderId="1" xfId="0" applyNumberFormat="1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3" fontId="8" fillId="5" borderId="1" xfId="0" applyNumberFormat="1" applyFont="1" applyFill="1" applyBorder="1" applyAlignment="1">
      <alignment horizontal="left"/>
    </xf>
    <xf numFmtId="0" fontId="8" fillId="5" borderId="5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3" fontId="2" fillId="5" borderId="1" xfId="0" applyNumberFormat="1" applyFont="1" applyFill="1" applyBorder="1" applyAlignment="1">
      <alignment horizontal="left"/>
    </xf>
    <xf numFmtId="0" fontId="0" fillId="5" borderId="1" xfId="0" applyFill="1" applyBorder="1"/>
    <xf numFmtId="0" fontId="7" fillId="0" borderId="0" xfId="0" applyFont="1"/>
    <xf numFmtId="0" fontId="7" fillId="2" borderId="0" xfId="0" applyFont="1" applyFill="1"/>
    <xf numFmtId="0" fontId="3" fillId="5" borderId="3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3" fontId="3" fillId="5" borderId="2" xfId="0" applyNumberFormat="1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165" fontId="3" fillId="5" borderId="2" xfId="0" applyNumberFormat="1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0" fillId="0" borderId="0" xfId="0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9" fillId="6" borderId="9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2" fontId="0" fillId="0" borderId="0" xfId="1" applyNumberFormat="1" applyFont="1" applyAlignment="1">
      <alignment vertical="center"/>
    </xf>
    <xf numFmtId="0" fontId="9" fillId="7" borderId="11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472440</xdr:colOff>
      <xdr:row>3</xdr:row>
      <xdr:rowOff>136090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0"/>
          <a:ext cx="4762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472440</xdr:colOff>
      <xdr:row>3</xdr:row>
      <xdr:rowOff>136090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0"/>
          <a:ext cx="47625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70" totalsRowShown="0" headerRowDxfId="19" dataDxfId="17" headerRowBorderDxfId="18" tableBorderDxfId="16">
  <autoFilter ref="A1:P70" xr:uid="{00000000-0009-0000-0100-000001000000}"/>
  <sortState xmlns:xlrd2="http://schemas.microsoft.com/office/spreadsheetml/2017/richdata2" ref="A2:P70">
    <sortCondition ref="E1:E70"/>
  </sortState>
  <tableColumns count="16">
    <tableColumn id="2" xr3:uid="{00000000-0010-0000-0000-000002000000}" name="Site Code" dataDxfId="15"/>
    <tableColumn id="1" xr3:uid="{FDCBEB98-9C0F-4432-95ED-040BC24462AE}" name="Property #" dataDxfId="14"/>
    <tableColumn id="4" xr3:uid="{00000000-0010-0000-0000-000004000000}" name="Town" dataDxfId="13"/>
    <tableColumn id="5" xr3:uid="{00000000-0010-0000-0000-000005000000}" name="Postal Code" dataDxfId="12"/>
    <tableColumn id="6" xr3:uid="{00000000-0010-0000-0000-000006000000}" name="Region" dataDxfId="11"/>
    <tableColumn id="7" xr3:uid="{00000000-0010-0000-0000-000007000000}" name="Site Type" dataDxfId="10"/>
    <tableColumn id="10" xr3:uid="{00000000-0010-0000-0000-00000A000000}" name="Year Built_x000a_" dataDxfId="9"/>
    <tableColumn id="11" xr3:uid="{00000000-0010-0000-0000-00000B000000}" name="Sq. Ft" dataDxfId="8"/>
    <tableColumn id="12" xr3:uid="{00000000-0010-0000-0000-00000C000000}" name="Sq. Meters_x000a_0.092903" dataDxfId="7"/>
    <tableColumn id="13" xr3:uid="{00000000-0010-0000-0000-00000D000000}" name="Sprinkler Information" dataDxfId="6"/>
    <tableColumn id="14" xr3:uid="{00000000-0010-0000-0000-00000E000000}" name="Number of Fire Extinguishers " dataDxfId="5"/>
    <tableColumn id="15" xr3:uid="{00000000-0010-0000-0000-00000F000000}" name="Number of Smoke Detectors" dataDxfId="4"/>
    <tableColumn id="16" xr3:uid="{00000000-0010-0000-0000-000010000000}" name="Number of Carbon monoxide Detectors" dataDxfId="3"/>
    <tableColumn id="17" xr3:uid="{00000000-0010-0000-0000-000011000000}" name="Number Of Exits " dataDxfId="2"/>
    <tableColumn id="18" xr3:uid="{00000000-0010-0000-0000-000012000000}" name="Number of Ramps" dataDxfId="1"/>
    <tableColumn id="19" xr3:uid="{00000000-0010-0000-0000-000013000000}" name="Number of Floor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70"/>
  <sheetViews>
    <sheetView tabSelected="1" zoomScale="85" zoomScaleNormal="85" workbookViewId="0"/>
  </sheetViews>
  <sheetFormatPr defaultRowHeight="14.4" x14ac:dyDescent="0.3"/>
  <cols>
    <col min="1" max="1" width="11.21875" bestFit="1" customWidth="1"/>
    <col min="2" max="2" width="11.21875" customWidth="1"/>
    <col min="3" max="3" width="26.21875" bestFit="1" customWidth="1"/>
    <col min="4" max="4" width="12.44140625" bestFit="1" customWidth="1"/>
    <col min="5" max="5" width="9" bestFit="1" customWidth="1"/>
    <col min="6" max="6" width="10.5546875" bestFit="1" customWidth="1"/>
    <col min="7" max="7" width="11.109375" bestFit="1" customWidth="1"/>
    <col min="8" max="8" width="11.33203125" bestFit="1" customWidth="1"/>
    <col min="9" max="9" width="11.109375" bestFit="1" customWidth="1"/>
    <col min="10" max="10" width="27" bestFit="1" customWidth="1"/>
    <col min="11" max="11" width="22.6640625" bestFit="1" customWidth="1"/>
    <col min="12" max="12" width="51.21875" bestFit="1" customWidth="1"/>
    <col min="13" max="13" width="42.6640625" bestFit="1" customWidth="1"/>
    <col min="14" max="14" width="39.109375" bestFit="1" customWidth="1"/>
    <col min="15" max="15" width="18.5546875" bestFit="1" customWidth="1"/>
    <col min="16" max="16" width="40.21875" bestFit="1" customWidth="1"/>
  </cols>
  <sheetData>
    <row r="1" spans="1:52" ht="27.6" x14ac:dyDescent="0.3">
      <c r="A1" s="1" t="s">
        <v>0</v>
      </c>
      <c r="B1" s="63" t="s">
        <v>260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1" t="s">
        <v>7</v>
      </c>
      <c r="J1" s="1" t="s">
        <v>8</v>
      </c>
      <c r="K1" s="1" t="s">
        <v>228</v>
      </c>
      <c r="L1" s="1" t="s">
        <v>227</v>
      </c>
      <c r="M1" s="1" t="s">
        <v>226</v>
      </c>
      <c r="N1" s="1" t="s">
        <v>9</v>
      </c>
      <c r="O1" s="3" t="s">
        <v>10</v>
      </c>
      <c r="P1" s="4" t="s">
        <v>229</v>
      </c>
    </row>
    <row r="2" spans="1:52" x14ac:dyDescent="0.3">
      <c r="A2" s="7" t="s">
        <v>15</v>
      </c>
      <c r="B2" s="7">
        <v>1</v>
      </c>
      <c r="C2" s="7" t="s">
        <v>16</v>
      </c>
      <c r="D2" s="7" t="s">
        <v>17</v>
      </c>
      <c r="E2" s="7" t="s">
        <v>12</v>
      </c>
      <c r="F2" s="7" t="s">
        <v>13</v>
      </c>
      <c r="G2" s="8">
        <v>1995</v>
      </c>
      <c r="H2" s="9" t="s">
        <v>18</v>
      </c>
      <c r="I2" s="9">
        <v>152</v>
      </c>
      <c r="J2" s="7" t="s">
        <v>14</v>
      </c>
      <c r="K2" s="7">
        <v>6</v>
      </c>
      <c r="L2" s="7">
        <v>13</v>
      </c>
      <c r="M2" s="7">
        <v>5</v>
      </c>
      <c r="N2" s="7">
        <v>4</v>
      </c>
      <c r="O2" s="10">
        <v>0</v>
      </c>
      <c r="P2" s="7">
        <v>2</v>
      </c>
    </row>
    <row r="3" spans="1:52" x14ac:dyDescent="0.3">
      <c r="A3" s="7" t="s">
        <v>20</v>
      </c>
      <c r="B3" s="7">
        <v>2</v>
      </c>
      <c r="C3" s="7" t="s">
        <v>21</v>
      </c>
      <c r="D3" s="7" t="s">
        <v>22</v>
      </c>
      <c r="E3" s="7" t="s">
        <v>12</v>
      </c>
      <c r="F3" s="7" t="s">
        <v>13</v>
      </c>
      <c r="G3" s="8">
        <v>1994</v>
      </c>
      <c r="H3" s="9" t="s">
        <v>23</v>
      </c>
      <c r="I3" s="9">
        <v>219.25108</v>
      </c>
      <c r="J3" s="7" t="s">
        <v>24</v>
      </c>
      <c r="K3" s="7">
        <v>6</v>
      </c>
      <c r="L3" s="7">
        <v>15</v>
      </c>
      <c r="M3" s="7">
        <v>3</v>
      </c>
      <c r="N3" s="7">
        <v>4</v>
      </c>
      <c r="O3" s="10">
        <v>1</v>
      </c>
      <c r="P3" s="7">
        <v>3</v>
      </c>
    </row>
    <row r="4" spans="1:52" x14ac:dyDescent="0.3">
      <c r="A4" s="7" t="s">
        <v>70</v>
      </c>
      <c r="B4" s="7">
        <v>3</v>
      </c>
      <c r="C4" s="7" t="s">
        <v>11</v>
      </c>
      <c r="D4" s="7" t="s">
        <v>71</v>
      </c>
      <c r="E4" s="7" t="s">
        <v>12</v>
      </c>
      <c r="F4" s="7" t="s">
        <v>13</v>
      </c>
      <c r="G4" s="8">
        <v>1870</v>
      </c>
      <c r="H4" s="9" t="s">
        <v>72</v>
      </c>
      <c r="I4" s="9">
        <f>3400*0.092903</f>
        <v>315.87020000000001</v>
      </c>
      <c r="J4" s="7" t="s">
        <v>39</v>
      </c>
      <c r="K4" s="7">
        <v>10</v>
      </c>
      <c r="L4" s="7">
        <v>15</v>
      </c>
      <c r="M4" s="7">
        <v>3</v>
      </c>
      <c r="N4" s="7">
        <v>6</v>
      </c>
      <c r="O4" s="10">
        <v>2</v>
      </c>
      <c r="P4" s="7">
        <v>3</v>
      </c>
    </row>
    <row r="5" spans="1:52" x14ac:dyDescent="0.3">
      <c r="A5" s="7" t="s">
        <v>35</v>
      </c>
      <c r="B5" s="7">
        <v>4</v>
      </c>
      <c r="C5" s="7" t="s">
        <v>36</v>
      </c>
      <c r="D5" s="7" t="s">
        <v>37</v>
      </c>
      <c r="E5" s="7" t="s">
        <v>12</v>
      </c>
      <c r="F5" s="7" t="s">
        <v>13</v>
      </c>
      <c r="G5" s="8">
        <v>2000</v>
      </c>
      <c r="H5" s="9" t="s">
        <v>38</v>
      </c>
      <c r="I5" s="9">
        <f>5096*0.09293</f>
        <v>473.57128</v>
      </c>
      <c r="J5" s="7" t="s">
        <v>39</v>
      </c>
      <c r="K5" s="7">
        <v>9</v>
      </c>
      <c r="L5" s="7">
        <v>36</v>
      </c>
      <c r="M5" s="7" t="s">
        <v>230</v>
      </c>
      <c r="N5" s="7">
        <v>10</v>
      </c>
      <c r="O5" s="10">
        <v>1</v>
      </c>
      <c r="P5" s="7" t="s">
        <v>231</v>
      </c>
    </row>
    <row r="6" spans="1:52" x14ac:dyDescent="0.3">
      <c r="A6" s="7" t="s">
        <v>51</v>
      </c>
      <c r="B6" s="7">
        <v>5</v>
      </c>
      <c r="C6" s="7" t="s">
        <v>11</v>
      </c>
      <c r="D6" s="7" t="s">
        <v>52</v>
      </c>
      <c r="E6" s="7" t="s">
        <v>12</v>
      </c>
      <c r="F6" s="7" t="s">
        <v>13</v>
      </c>
      <c r="G6" s="8">
        <v>1964</v>
      </c>
      <c r="H6" s="9" t="s">
        <v>53</v>
      </c>
      <c r="I6" s="9">
        <f>1574*0.092903</f>
        <v>146.229322</v>
      </c>
      <c r="J6" s="7" t="s">
        <v>39</v>
      </c>
      <c r="K6" s="7">
        <v>3</v>
      </c>
      <c r="L6" s="7" t="s">
        <v>247</v>
      </c>
      <c r="M6" s="7" t="s">
        <v>248</v>
      </c>
      <c r="N6" s="7">
        <v>3</v>
      </c>
      <c r="O6" s="10">
        <v>0</v>
      </c>
      <c r="P6" s="7">
        <v>3</v>
      </c>
    </row>
    <row r="7" spans="1:52" s="12" customFormat="1" x14ac:dyDescent="0.3">
      <c r="A7" s="7" t="s">
        <v>61</v>
      </c>
      <c r="B7" s="7">
        <v>6</v>
      </c>
      <c r="C7" s="7" t="s">
        <v>60</v>
      </c>
      <c r="D7" s="7" t="s">
        <v>62</v>
      </c>
      <c r="E7" s="7" t="s">
        <v>12</v>
      </c>
      <c r="F7" s="7" t="s">
        <v>13</v>
      </c>
      <c r="G7" s="8">
        <v>1988</v>
      </c>
      <c r="H7" s="9" t="s">
        <v>63</v>
      </c>
      <c r="I7" s="9">
        <f>2325*0.092903</f>
        <v>215.99947499999999</v>
      </c>
      <c r="J7" s="7" t="s">
        <v>41</v>
      </c>
      <c r="K7" s="7">
        <v>3</v>
      </c>
      <c r="L7" s="7">
        <v>7</v>
      </c>
      <c r="M7" s="7">
        <v>7</v>
      </c>
      <c r="N7" s="7">
        <v>4</v>
      </c>
      <c r="O7" s="10">
        <v>0</v>
      </c>
      <c r="P7" s="7">
        <v>3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 s="12" customFormat="1" x14ac:dyDescent="0.3">
      <c r="A8" s="7" t="s">
        <v>88</v>
      </c>
      <c r="B8" s="7">
        <v>7</v>
      </c>
      <c r="C8" s="7" t="s">
        <v>16</v>
      </c>
      <c r="D8" s="7" t="s">
        <v>89</v>
      </c>
      <c r="E8" s="7" t="s">
        <v>12</v>
      </c>
      <c r="F8" s="7" t="s">
        <v>13</v>
      </c>
      <c r="G8" s="8">
        <v>1994</v>
      </c>
      <c r="H8" s="9" t="s">
        <v>90</v>
      </c>
      <c r="I8" s="9">
        <v>189.24341100000001</v>
      </c>
      <c r="J8" s="7" t="s">
        <v>91</v>
      </c>
      <c r="K8" s="7">
        <v>4</v>
      </c>
      <c r="L8" s="7">
        <v>9</v>
      </c>
      <c r="M8" s="7">
        <v>3</v>
      </c>
      <c r="N8" s="7">
        <v>3</v>
      </c>
      <c r="O8" s="10">
        <v>0</v>
      </c>
      <c r="P8" s="7">
        <v>3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x14ac:dyDescent="0.3">
      <c r="A9" s="7" t="s">
        <v>92</v>
      </c>
      <c r="B9" s="7">
        <v>8</v>
      </c>
      <c r="C9" s="7" t="s">
        <v>11</v>
      </c>
      <c r="D9" s="7" t="s">
        <v>93</v>
      </c>
      <c r="E9" s="7" t="s">
        <v>12</v>
      </c>
      <c r="F9" s="7" t="s">
        <v>13</v>
      </c>
      <c r="G9" s="8">
        <v>1981</v>
      </c>
      <c r="H9" s="9" t="s">
        <v>94</v>
      </c>
      <c r="I9" s="9"/>
      <c r="J9" s="7" t="s">
        <v>39</v>
      </c>
      <c r="K9" s="7">
        <v>3</v>
      </c>
      <c r="L9" s="7">
        <v>10</v>
      </c>
      <c r="M9" s="7">
        <v>3</v>
      </c>
      <c r="N9" s="7">
        <v>2</v>
      </c>
      <c r="O9" s="10">
        <v>0</v>
      </c>
      <c r="P9" s="7">
        <v>3</v>
      </c>
    </row>
    <row r="10" spans="1:52" x14ac:dyDescent="0.3">
      <c r="A10" s="7" t="s">
        <v>47</v>
      </c>
      <c r="B10" s="7">
        <v>9</v>
      </c>
      <c r="C10" s="7" t="s">
        <v>48</v>
      </c>
      <c r="D10" s="7" t="s">
        <v>49</v>
      </c>
      <c r="E10" s="7" t="s">
        <v>12</v>
      </c>
      <c r="F10" s="7" t="s">
        <v>40</v>
      </c>
      <c r="G10" s="11" t="s">
        <v>14</v>
      </c>
      <c r="H10" s="9" t="s">
        <v>50</v>
      </c>
      <c r="I10" s="9">
        <f>733*0.092903</f>
        <v>68.097898999999998</v>
      </c>
      <c r="J10" s="7" t="s">
        <v>14</v>
      </c>
      <c r="K10" s="7">
        <v>1</v>
      </c>
      <c r="L10" s="7">
        <v>1</v>
      </c>
      <c r="M10" s="7">
        <v>1</v>
      </c>
      <c r="N10" s="7">
        <v>1</v>
      </c>
      <c r="O10" s="10">
        <v>0</v>
      </c>
      <c r="P10" s="7">
        <v>1</v>
      </c>
    </row>
    <row r="11" spans="1:52" x14ac:dyDescent="0.3">
      <c r="A11" s="8" t="s">
        <v>102</v>
      </c>
      <c r="B11" s="7">
        <v>10</v>
      </c>
      <c r="C11" s="8" t="s">
        <v>21</v>
      </c>
      <c r="D11" s="8" t="s">
        <v>103</v>
      </c>
      <c r="E11" s="8" t="s">
        <v>12</v>
      </c>
      <c r="F11" s="8" t="s">
        <v>13</v>
      </c>
      <c r="G11" s="8">
        <v>1993</v>
      </c>
      <c r="H11" s="13" t="s">
        <v>104</v>
      </c>
      <c r="I11" s="13">
        <f>1760*0.092903</f>
        <v>163.50927999999999</v>
      </c>
      <c r="J11" s="8" t="s">
        <v>39</v>
      </c>
      <c r="K11" s="8">
        <v>5</v>
      </c>
      <c r="L11" s="8">
        <v>11</v>
      </c>
      <c r="M11" s="8" t="s">
        <v>230</v>
      </c>
      <c r="N11" s="8">
        <v>6</v>
      </c>
      <c r="O11" s="14">
        <v>0</v>
      </c>
      <c r="P11" s="8" t="s">
        <v>231</v>
      </c>
    </row>
    <row r="12" spans="1:52" x14ac:dyDescent="0.3">
      <c r="A12" s="8" t="s">
        <v>112</v>
      </c>
      <c r="B12" s="7">
        <v>11</v>
      </c>
      <c r="C12" s="8" t="s">
        <v>11</v>
      </c>
      <c r="D12" s="8" t="s">
        <v>113</v>
      </c>
      <c r="E12" s="8" t="s">
        <v>12</v>
      </c>
      <c r="F12" s="8" t="s">
        <v>13</v>
      </c>
      <c r="G12" s="8">
        <v>1930</v>
      </c>
      <c r="H12" s="13" t="s">
        <v>114</v>
      </c>
      <c r="I12" s="13">
        <f>1374*0.092903</f>
        <v>127.64872199999999</v>
      </c>
      <c r="J12" s="8" t="s">
        <v>14</v>
      </c>
      <c r="K12" s="8">
        <v>4</v>
      </c>
      <c r="L12" s="8">
        <v>6</v>
      </c>
      <c r="M12" s="8">
        <v>6</v>
      </c>
      <c r="N12" s="8">
        <v>2</v>
      </c>
      <c r="O12" s="14">
        <v>1</v>
      </c>
      <c r="P12" s="8">
        <v>3</v>
      </c>
    </row>
    <row r="13" spans="1:52" x14ac:dyDescent="0.3">
      <c r="A13" s="8" t="s">
        <v>115</v>
      </c>
      <c r="B13" s="7">
        <v>12</v>
      </c>
      <c r="C13" s="8" t="s">
        <v>11</v>
      </c>
      <c r="D13" s="8" t="s">
        <v>116</v>
      </c>
      <c r="E13" s="8" t="s">
        <v>12</v>
      </c>
      <c r="F13" s="8" t="s">
        <v>13</v>
      </c>
      <c r="G13" s="8">
        <v>1967</v>
      </c>
      <c r="H13" s="13" t="s">
        <v>117</v>
      </c>
      <c r="I13" s="13">
        <f>1918*0.092903</f>
        <v>178.18795399999999</v>
      </c>
      <c r="J13" s="8" t="s">
        <v>14</v>
      </c>
      <c r="K13" s="8">
        <v>4</v>
      </c>
      <c r="L13" s="8">
        <v>6</v>
      </c>
      <c r="M13" s="8">
        <v>6</v>
      </c>
      <c r="N13" s="8">
        <v>3</v>
      </c>
      <c r="O13" s="14">
        <v>0</v>
      </c>
      <c r="P13" s="8">
        <v>3</v>
      </c>
    </row>
    <row r="14" spans="1:52" x14ac:dyDescent="0.3">
      <c r="A14" s="8" t="s">
        <v>109</v>
      </c>
      <c r="B14" s="7">
        <v>13</v>
      </c>
      <c r="C14" s="8" t="s">
        <v>11</v>
      </c>
      <c r="D14" s="8" t="s">
        <v>110</v>
      </c>
      <c r="E14" s="8" t="s">
        <v>12</v>
      </c>
      <c r="F14" s="8" t="s">
        <v>13</v>
      </c>
      <c r="G14" s="8">
        <v>1920</v>
      </c>
      <c r="H14" s="13" t="s">
        <v>111</v>
      </c>
      <c r="I14" s="13">
        <f>1381*0.092903</f>
        <v>128.29904300000001</v>
      </c>
      <c r="J14" s="8" t="s">
        <v>41</v>
      </c>
      <c r="K14" s="8">
        <v>3</v>
      </c>
      <c r="L14" s="8">
        <v>4</v>
      </c>
      <c r="M14" s="8">
        <v>2</v>
      </c>
      <c r="N14" s="8">
        <v>3</v>
      </c>
      <c r="O14" s="14">
        <v>0</v>
      </c>
      <c r="P14" s="15">
        <v>3</v>
      </c>
    </row>
    <row r="15" spans="1:52" x14ac:dyDescent="0.3">
      <c r="A15" s="8" t="s">
        <v>118</v>
      </c>
      <c r="B15" s="7">
        <v>14</v>
      </c>
      <c r="C15" s="8" t="s">
        <v>16</v>
      </c>
      <c r="D15" s="8" t="s">
        <v>119</v>
      </c>
      <c r="E15" s="8" t="s">
        <v>12</v>
      </c>
      <c r="F15" s="8" t="s">
        <v>13</v>
      </c>
      <c r="G15" s="8">
        <v>1860</v>
      </c>
      <c r="H15" s="13" t="s">
        <v>120</v>
      </c>
      <c r="I15" s="13">
        <v>345.32045099999999</v>
      </c>
      <c r="J15" s="8" t="s">
        <v>39</v>
      </c>
      <c r="K15" s="8">
        <v>4</v>
      </c>
      <c r="L15" s="8">
        <v>10</v>
      </c>
      <c r="M15" s="8">
        <v>4</v>
      </c>
      <c r="N15" s="8">
        <v>4</v>
      </c>
      <c r="O15" s="14">
        <v>0</v>
      </c>
      <c r="P15" s="16">
        <v>3</v>
      </c>
    </row>
    <row r="16" spans="1:52" x14ac:dyDescent="0.3">
      <c r="A16" s="8" t="s">
        <v>125</v>
      </c>
      <c r="B16" s="7">
        <v>15</v>
      </c>
      <c r="C16" s="8" t="s">
        <v>16</v>
      </c>
      <c r="D16" s="8" t="s">
        <v>124</v>
      </c>
      <c r="E16" s="8" t="s">
        <v>12</v>
      </c>
      <c r="F16" s="8" t="s">
        <v>13</v>
      </c>
      <c r="G16" s="8">
        <v>1930</v>
      </c>
      <c r="H16" s="13" t="s">
        <v>126</v>
      </c>
      <c r="I16" s="13">
        <f>1930*0.092903</f>
        <v>179.30278999999999</v>
      </c>
      <c r="J16" s="8" t="s">
        <v>39</v>
      </c>
      <c r="K16" s="8">
        <v>5</v>
      </c>
      <c r="L16" s="8">
        <v>11</v>
      </c>
      <c r="M16" s="8">
        <v>4</v>
      </c>
      <c r="N16" s="8">
        <v>3</v>
      </c>
      <c r="O16" s="14">
        <v>0</v>
      </c>
      <c r="P16" s="15">
        <v>3</v>
      </c>
    </row>
    <row r="17" spans="1:52" x14ac:dyDescent="0.3">
      <c r="A17" s="8" t="s">
        <v>121</v>
      </c>
      <c r="B17" s="7">
        <v>16</v>
      </c>
      <c r="C17" s="8" t="s">
        <v>16</v>
      </c>
      <c r="D17" s="8" t="s">
        <v>122</v>
      </c>
      <c r="E17" s="8" t="s">
        <v>12</v>
      </c>
      <c r="F17" s="8" t="s">
        <v>13</v>
      </c>
      <c r="G17" s="8">
        <v>1991</v>
      </c>
      <c r="H17" s="13" t="s">
        <v>123</v>
      </c>
      <c r="I17" s="13">
        <v>267.28193099999999</v>
      </c>
      <c r="J17" s="8" t="s">
        <v>39</v>
      </c>
      <c r="K17" s="8">
        <v>5</v>
      </c>
      <c r="L17" s="8">
        <v>12</v>
      </c>
      <c r="M17" s="8">
        <v>3</v>
      </c>
      <c r="N17" s="8">
        <v>4</v>
      </c>
      <c r="O17" s="14">
        <v>0</v>
      </c>
      <c r="P17" s="15">
        <v>3</v>
      </c>
    </row>
    <row r="18" spans="1:52" x14ac:dyDescent="0.3">
      <c r="A18" s="8" t="s">
        <v>158</v>
      </c>
      <c r="B18" s="7">
        <v>17</v>
      </c>
      <c r="C18" s="8" t="s">
        <v>146</v>
      </c>
      <c r="D18" s="8" t="s">
        <v>159</v>
      </c>
      <c r="E18" s="8" t="s">
        <v>12</v>
      </c>
      <c r="F18" s="8" t="s">
        <v>13</v>
      </c>
      <c r="G18" s="8">
        <v>1959</v>
      </c>
      <c r="H18" s="13" t="s">
        <v>160</v>
      </c>
      <c r="I18" s="13">
        <v>114.642302</v>
      </c>
      <c r="J18" s="8" t="s">
        <v>39</v>
      </c>
      <c r="K18" s="8">
        <v>3</v>
      </c>
      <c r="L18" s="8" t="s">
        <v>243</v>
      </c>
      <c r="M18" s="8">
        <v>3</v>
      </c>
      <c r="N18" s="8" t="s">
        <v>244</v>
      </c>
      <c r="O18" s="14">
        <v>1</v>
      </c>
      <c r="P18" s="16">
        <v>2</v>
      </c>
    </row>
    <row r="19" spans="1:52" x14ac:dyDescent="0.3">
      <c r="A19" s="8" t="s">
        <v>166</v>
      </c>
      <c r="B19" s="7">
        <v>18</v>
      </c>
      <c r="C19" s="8" t="s">
        <v>16</v>
      </c>
      <c r="D19" s="8" t="s">
        <v>167</v>
      </c>
      <c r="E19" s="8" t="s">
        <v>12</v>
      </c>
      <c r="F19" s="8" t="s">
        <v>13</v>
      </c>
      <c r="G19" s="8">
        <v>1992</v>
      </c>
      <c r="H19" s="13" t="s">
        <v>168</v>
      </c>
      <c r="I19" s="13">
        <f>1992*0.092903</f>
        <v>185.06277599999999</v>
      </c>
      <c r="J19" s="8" t="s">
        <v>39</v>
      </c>
      <c r="K19" s="8">
        <v>4</v>
      </c>
      <c r="L19" s="8">
        <v>7</v>
      </c>
      <c r="M19" s="8">
        <v>3</v>
      </c>
      <c r="N19" s="8">
        <v>3</v>
      </c>
      <c r="O19" s="14">
        <v>0</v>
      </c>
      <c r="P19" s="16">
        <v>3</v>
      </c>
    </row>
    <row r="20" spans="1:52" x14ac:dyDescent="0.3">
      <c r="A20" s="8" t="s">
        <v>176</v>
      </c>
      <c r="B20" s="7">
        <v>19</v>
      </c>
      <c r="C20" s="8" t="s">
        <v>177</v>
      </c>
      <c r="D20" s="8" t="s">
        <v>178</v>
      </c>
      <c r="E20" s="8" t="s">
        <v>12</v>
      </c>
      <c r="F20" s="8" t="s">
        <v>13</v>
      </c>
      <c r="G20" s="8">
        <v>1963</v>
      </c>
      <c r="H20" s="13"/>
      <c r="I20" s="13"/>
      <c r="J20" s="8" t="s">
        <v>39</v>
      </c>
      <c r="K20" s="8">
        <v>4</v>
      </c>
      <c r="L20" s="8" t="s">
        <v>245</v>
      </c>
      <c r="M20" s="8" t="s">
        <v>246</v>
      </c>
      <c r="N20" s="8">
        <v>7</v>
      </c>
      <c r="O20" s="14">
        <v>0</v>
      </c>
      <c r="P20" s="15">
        <v>2</v>
      </c>
    </row>
    <row r="21" spans="1:52" x14ac:dyDescent="0.3">
      <c r="A21" s="8" t="s">
        <v>182</v>
      </c>
      <c r="B21" s="7">
        <v>20</v>
      </c>
      <c r="C21" s="8" t="s">
        <v>146</v>
      </c>
      <c r="D21" s="8" t="s">
        <v>183</v>
      </c>
      <c r="E21" s="8" t="s">
        <v>12</v>
      </c>
      <c r="F21" s="8" t="s">
        <v>13</v>
      </c>
      <c r="G21" s="8">
        <v>1987</v>
      </c>
      <c r="H21" s="13" t="s">
        <v>184</v>
      </c>
      <c r="I21" s="13">
        <f>1711*0.092903</f>
        <v>158.957033</v>
      </c>
      <c r="J21" s="8" t="s">
        <v>39</v>
      </c>
      <c r="K21" s="8">
        <v>4</v>
      </c>
      <c r="L21" s="8">
        <v>13</v>
      </c>
      <c r="M21" s="8">
        <v>2</v>
      </c>
      <c r="N21" s="8">
        <v>3</v>
      </c>
      <c r="O21" s="14">
        <v>2</v>
      </c>
      <c r="P21" s="15">
        <v>2</v>
      </c>
    </row>
    <row r="22" spans="1:52" x14ac:dyDescent="0.3">
      <c r="A22" s="8" t="s">
        <v>145</v>
      </c>
      <c r="B22" s="7">
        <v>21</v>
      </c>
      <c r="C22" s="8" t="s">
        <v>146</v>
      </c>
      <c r="D22" s="8" t="s">
        <v>147</v>
      </c>
      <c r="E22" s="8" t="s">
        <v>12</v>
      </c>
      <c r="F22" s="8" t="s">
        <v>13</v>
      </c>
      <c r="G22" s="8">
        <v>1969</v>
      </c>
      <c r="H22" s="13" t="s">
        <v>148</v>
      </c>
      <c r="I22" s="13">
        <f>1359*0.092903</f>
        <v>126.255177</v>
      </c>
      <c r="J22" s="8" t="s">
        <v>39</v>
      </c>
      <c r="K22" s="8">
        <v>4</v>
      </c>
      <c r="L22" s="8">
        <v>3</v>
      </c>
      <c r="M22" s="8">
        <v>3</v>
      </c>
      <c r="N22" s="8">
        <v>3</v>
      </c>
      <c r="O22" s="14">
        <v>1</v>
      </c>
      <c r="P22" s="8">
        <v>2</v>
      </c>
    </row>
    <row r="23" spans="1:52" x14ac:dyDescent="0.3">
      <c r="A23" s="7" t="s">
        <v>57</v>
      </c>
      <c r="B23" s="7">
        <v>22</v>
      </c>
      <c r="C23" s="7" t="s">
        <v>16</v>
      </c>
      <c r="D23" s="7" t="s">
        <v>58</v>
      </c>
      <c r="E23" s="7" t="s">
        <v>12</v>
      </c>
      <c r="F23" s="7" t="s">
        <v>40</v>
      </c>
      <c r="G23" s="8" t="s">
        <v>14</v>
      </c>
      <c r="H23" s="9" t="s">
        <v>59</v>
      </c>
      <c r="I23" s="9">
        <f>5316*0.092903</f>
        <v>493.87234799999999</v>
      </c>
      <c r="J23" s="7"/>
      <c r="K23" s="7">
        <v>6</v>
      </c>
      <c r="L23" s="7">
        <v>4</v>
      </c>
      <c r="M23" s="7">
        <v>2</v>
      </c>
      <c r="N23" s="7">
        <v>3</v>
      </c>
      <c r="O23" s="10">
        <v>0</v>
      </c>
      <c r="P23" s="7">
        <v>2</v>
      </c>
    </row>
    <row r="24" spans="1:52" x14ac:dyDescent="0.3">
      <c r="A24" s="17" t="s">
        <v>190</v>
      </c>
      <c r="B24" s="7">
        <v>23</v>
      </c>
      <c r="C24" s="17" t="s">
        <v>11</v>
      </c>
      <c r="D24" s="17" t="s">
        <v>191</v>
      </c>
      <c r="E24" s="8" t="s">
        <v>12</v>
      </c>
      <c r="F24" s="17" t="s">
        <v>13</v>
      </c>
      <c r="G24" s="17">
        <v>1987</v>
      </c>
      <c r="H24" s="18" t="s">
        <v>192</v>
      </c>
      <c r="I24" s="13">
        <v>325.16050000000001</v>
      </c>
      <c r="J24" s="17" t="s">
        <v>240</v>
      </c>
      <c r="K24" s="17">
        <v>3</v>
      </c>
      <c r="L24" s="17">
        <v>15</v>
      </c>
      <c r="M24" s="17">
        <v>15</v>
      </c>
      <c r="N24" s="17">
        <v>3</v>
      </c>
      <c r="O24" s="19">
        <v>0</v>
      </c>
      <c r="P24" s="15">
        <v>3</v>
      </c>
    </row>
    <row r="25" spans="1:52" s="12" customFormat="1" x14ac:dyDescent="0.3">
      <c r="A25" s="7" t="s">
        <v>67</v>
      </c>
      <c r="B25" s="7">
        <v>24</v>
      </c>
      <c r="C25" s="7" t="s">
        <v>16</v>
      </c>
      <c r="D25" s="7" t="s">
        <v>68</v>
      </c>
      <c r="E25" s="7" t="s">
        <v>12</v>
      </c>
      <c r="F25" s="7" t="s">
        <v>13</v>
      </c>
      <c r="G25" s="8">
        <v>1986</v>
      </c>
      <c r="H25" s="9" t="s">
        <v>69</v>
      </c>
      <c r="I25" s="9">
        <f>2032*0.092903</f>
        <v>188.778896</v>
      </c>
      <c r="J25" s="7" t="s">
        <v>14</v>
      </c>
      <c r="K25" s="7">
        <v>4</v>
      </c>
      <c r="L25" s="7">
        <v>6</v>
      </c>
      <c r="M25" s="7" t="s">
        <v>241</v>
      </c>
      <c r="N25" s="7" t="s">
        <v>242</v>
      </c>
      <c r="O25" s="10">
        <v>0</v>
      </c>
      <c r="P25" s="7">
        <v>3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 x14ac:dyDescent="0.3">
      <c r="A26" s="8" t="s">
        <v>222</v>
      </c>
      <c r="B26" s="7">
        <v>25</v>
      </c>
      <c r="C26" s="8" t="s">
        <v>11</v>
      </c>
      <c r="D26" s="8" t="s">
        <v>223</v>
      </c>
      <c r="E26" s="8" t="s">
        <v>12</v>
      </c>
      <c r="F26" s="8" t="s">
        <v>13</v>
      </c>
      <c r="G26" s="8">
        <v>1964</v>
      </c>
      <c r="H26" s="13"/>
      <c r="I26" s="13"/>
      <c r="J26" s="8" t="s">
        <v>41</v>
      </c>
      <c r="K26" s="8">
        <v>3</v>
      </c>
      <c r="L26" s="8">
        <v>8</v>
      </c>
      <c r="M26" s="8">
        <v>8</v>
      </c>
      <c r="N26" s="8">
        <v>4</v>
      </c>
      <c r="O26" s="14">
        <v>0</v>
      </c>
      <c r="P26" s="15">
        <v>3</v>
      </c>
    </row>
    <row r="27" spans="1:52" s="12" customFormat="1" x14ac:dyDescent="0.3">
      <c r="A27" s="8" t="s">
        <v>105</v>
      </c>
      <c r="B27" s="7">
        <v>26</v>
      </c>
      <c r="C27" s="8" t="s">
        <v>106</v>
      </c>
      <c r="D27" s="8" t="s">
        <v>107</v>
      </c>
      <c r="E27" s="8" t="s">
        <v>12</v>
      </c>
      <c r="F27" s="8" t="s">
        <v>40</v>
      </c>
      <c r="G27" s="8" t="s">
        <v>14</v>
      </c>
      <c r="H27" s="13" t="s">
        <v>108</v>
      </c>
      <c r="I27" s="13">
        <f>3100*0.092903</f>
        <v>287.99930000000001</v>
      </c>
      <c r="J27" s="8" t="s">
        <v>41</v>
      </c>
      <c r="K27" s="8">
        <v>3</v>
      </c>
      <c r="L27" s="8">
        <v>2</v>
      </c>
      <c r="M27" s="8">
        <v>1</v>
      </c>
      <c r="N27" s="8">
        <v>2</v>
      </c>
      <c r="O27" s="14">
        <v>1</v>
      </c>
      <c r="P27" s="8">
        <v>1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 s="12" customFormat="1" x14ac:dyDescent="0.3">
      <c r="A28" s="8" t="s">
        <v>218</v>
      </c>
      <c r="B28" s="7">
        <v>27</v>
      </c>
      <c r="C28" s="8" t="s">
        <v>11</v>
      </c>
      <c r="D28" s="8" t="s">
        <v>219</v>
      </c>
      <c r="E28" s="8" t="s">
        <v>12</v>
      </c>
      <c r="F28" s="8" t="s">
        <v>40</v>
      </c>
      <c r="G28" s="8" t="s">
        <v>14</v>
      </c>
      <c r="H28" s="13" t="s">
        <v>220</v>
      </c>
      <c r="I28" s="13">
        <v>446</v>
      </c>
      <c r="J28" s="8" t="s">
        <v>251</v>
      </c>
      <c r="K28" s="8">
        <v>4</v>
      </c>
      <c r="L28" s="8">
        <v>2</v>
      </c>
      <c r="M28" s="8">
        <v>0</v>
      </c>
      <c r="N28" s="8">
        <v>3</v>
      </c>
      <c r="O28" s="14">
        <v>1</v>
      </c>
      <c r="P28" s="8">
        <v>1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</row>
    <row r="29" spans="1:52" x14ac:dyDescent="0.3">
      <c r="A29" s="20" t="s">
        <v>29</v>
      </c>
      <c r="B29" s="20">
        <v>28</v>
      </c>
      <c r="C29" s="20" t="s">
        <v>30</v>
      </c>
      <c r="D29" s="20" t="s">
        <v>31</v>
      </c>
      <c r="E29" s="20" t="s">
        <v>32</v>
      </c>
      <c r="F29" s="20" t="s">
        <v>13</v>
      </c>
      <c r="G29" s="21">
        <v>1987</v>
      </c>
      <c r="H29" s="22" t="s">
        <v>33</v>
      </c>
      <c r="I29" s="22">
        <f>2987*0.092903</f>
        <v>277.501261</v>
      </c>
      <c r="J29" s="20" t="s">
        <v>34</v>
      </c>
      <c r="K29" s="20">
        <v>3</v>
      </c>
      <c r="L29" s="20">
        <v>10</v>
      </c>
      <c r="M29" s="20">
        <v>10</v>
      </c>
      <c r="N29" s="20">
        <v>3</v>
      </c>
      <c r="O29" s="23">
        <v>0</v>
      </c>
      <c r="P29" s="20">
        <v>2</v>
      </c>
    </row>
    <row r="30" spans="1:52" x14ac:dyDescent="0.3">
      <c r="A30" s="20" t="s">
        <v>75</v>
      </c>
      <c r="B30" s="20">
        <v>29</v>
      </c>
      <c r="C30" s="20" t="s">
        <v>73</v>
      </c>
      <c r="D30" s="20" t="s">
        <v>74</v>
      </c>
      <c r="E30" s="20" t="s">
        <v>32</v>
      </c>
      <c r="F30" s="20" t="s">
        <v>13</v>
      </c>
      <c r="G30" s="21">
        <v>1900</v>
      </c>
      <c r="H30" s="22" t="s">
        <v>76</v>
      </c>
      <c r="I30" s="22">
        <v>125.14034099999999</v>
      </c>
      <c r="J30" s="20" t="s">
        <v>41</v>
      </c>
      <c r="K30" s="20">
        <v>3</v>
      </c>
      <c r="L30" s="20">
        <v>5</v>
      </c>
      <c r="M30" s="20">
        <v>5</v>
      </c>
      <c r="N30" s="20">
        <v>2</v>
      </c>
      <c r="O30" s="23">
        <v>1</v>
      </c>
      <c r="P30" s="20">
        <v>2</v>
      </c>
    </row>
    <row r="31" spans="1:52" x14ac:dyDescent="0.3">
      <c r="A31" s="20" t="s">
        <v>77</v>
      </c>
      <c r="B31" s="20">
        <v>30</v>
      </c>
      <c r="C31" s="20" t="s">
        <v>73</v>
      </c>
      <c r="D31" s="20" t="s">
        <v>74</v>
      </c>
      <c r="E31" s="20" t="s">
        <v>32</v>
      </c>
      <c r="F31" s="20" t="s">
        <v>13</v>
      </c>
      <c r="G31" s="21">
        <v>1900</v>
      </c>
      <c r="H31" s="22" t="s">
        <v>78</v>
      </c>
      <c r="I31" s="22">
        <f>1415*0.092903</f>
        <v>131.45774499999999</v>
      </c>
      <c r="J31" s="20" t="s">
        <v>41</v>
      </c>
      <c r="K31" s="20">
        <v>3</v>
      </c>
      <c r="L31" s="20">
        <v>5</v>
      </c>
      <c r="M31" s="20">
        <v>5</v>
      </c>
      <c r="N31" s="20">
        <v>2</v>
      </c>
      <c r="O31" s="23">
        <v>1</v>
      </c>
      <c r="P31" s="20">
        <v>1</v>
      </c>
    </row>
    <row r="32" spans="1:52" x14ac:dyDescent="0.3">
      <c r="A32" s="20" t="s">
        <v>79</v>
      </c>
      <c r="B32" s="20">
        <v>31</v>
      </c>
      <c r="C32" s="20" t="s">
        <v>80</v>
      </c>
      <c r="D32" s="20" t="s">
        <v>81</v>
      </c>
      <c r="E32" s="20" t="s">
        <v>32</v>
      </c>
      <c r="F32" s="20" t="s">
        <v>13</v>
      </c>
      <c r="G32" s="21">
        <v>1970</v>
      </c>
      <c r="H32" s="22" t="s">
        <v>82</v>
      </c>
      <c r="I32" s="22">
        <f>2240*0.092903</f>
        <v>208.10272000000001</v>
      </c>
      <c r="J32" s="20" t="s">
        <v>41</v>
      </c>
      <c r="K32" s="20">
        <v>5</v>
      </c>
      <c r="L32" s="20">
        <v>12</v>
      </c>
      <c r="M32" s="20">
        <v>3</v>
      </c>
      <c r="N32" s="20">
        <v>3</v>
      </c>
      <c r="O32" s="23">
        <v>1</v>
      </c>
      <c r="P32" s="20">
        <v>3</v>
      </c>
    </row>
    <row r="33" spans="1:52" x14ac:dyDescent="0.3">
      <c r="A33" s="20" t="s">
        <v>83</v>
      </c>
      <c r="B33" s="20">
        <v>32</v>
      </c>
      <c r="C33" s="20" t="s">
        <v>84</v>
      </c>
      <c r="D33" s="20" t="s">
        <v>85</v>
      </c>
      <c r="E33" s="20" t="s">
        <v>32</v>
      </c>
      <c r="F33" s="20" t="s">
        <v>13</v>
      </c>
      <c r="G33" s="21">
        <v>1990</v>
      </c>
      <c r="H33" s="22" t="s">
        <v>86</v>
      </c>
      <c r="I33" s="22">
        <f>2957*0.092903</f>
        <v>274.71417100000002</v>
      </c>
      <c r="J33" s="20" t="s">
        <v>87</v>
      </c>
      <c r="K33" s="20">
        <v>9</v>
      </c>
      <c r="L33" s="20">
        <v>16</v>
      </c>
      <c r="M33" s="20">
        <v>3</v>
      </c>
      <c r="N33" s="20">
        <v>4</v>
      </c>
      <c r="O33" s="23" t="s">
        <v>14</v>
      </c>
      <c r="P33" s="20">
        <v>2</v>
      </c>
    </row>
    <row r="34" spans="1:52" x14ac:dyDescent="0.3">
      <c r="A34" s="20" t="s">
        <v>42</v>
      </c>
      <c r="B34" s="20">
        <v>33</v>
      </c>
      <c r="C34" s="20" t="s">
        <v>43</v>
      </c>
      <c r="D34" s="20" t="s">
        <v>44</v>
      </c>
      <c r="E34" s="20" t="s">
        <v>32</v>
      </c>
      <c r="F34" s="20" t="s">
        <v>40</v>
      </c>
      <c r="G34" s="21" t="s">
        <v>14</v>
      </c>
      <c r="H34" s="22" t="s">
        <v>45</v>
      </c>
      <c r="I34" s="22">
        <f>2695*0.092903</f>
        <v>250.37358499999999</v>
      </c>
      <c r="J34" s="20" t="s">
        <v>14</v>
      </c>
      <c r="K34" s="20">
        <v>3</v>
      </c>
      <c r="L34" s="20">
        <v>5</v>
      </c>
      <c r="M34" s="20">
        <v>1</v>
      </c>
      <c r="N34" s="20">
        <v>2</v>
      </c>
      <c r="O34" s="23">
        <v>0</v>
      </c>
      <c r="P34" s="20" t="s">
        <v>249</v>
      </c>
    </row>
    <row r="35" spans="1:52" x14ac:dyDescent="0.3">
      <c r="A35" s="20" t="s">
        <v>98</v>
      </c>
      <c r="B35" s="20">
        <v>34</v>
      </c>
      <c r="C35" s="20" t="s">
        <v>99</v>
      </c>
      <c r="D35" s="20" t="s">
        <v>100</v>
      </c>
      <c r="E35" s="20" t="s">
        <v>32</v>
      </c>
      <c r="F35" s="20" t="s">
        <v>13</v>
      </c>
      <c r="G35" s="21">
        <v>2002</v>
      </c>
      <c r="H35" s="22" t="s">
        <v>101</v>
      </c>
      <c r="I35" s="22">
        <v>275.64320099999998</v>
      </c>
      <c r="J35" s="20" t="s">
        <v>41</v>
      </c>
      <c r="K35" s="20">
        <v>7</v>
      </c>
      <c r="L35" s="20">
        <v>19</v>
      </c>
      <c r="M35" s="20">
        <v>8</v>
      </c>
      <c r="N35" s="20">
        <v>5</v>
      </c>
      <c r="O35" s="23">
        <v>1</v>
      </c>
      <c r="P35" s="20">
        <v>3</v>
      </c>
    </row>
    <row r="36" spans="1:52" x14ac:dyDescent="0.3">
      <c r="A36" s="21" t="s">
        <v>127</v>
      </c>
      <c r="B36" s="21">
        <v>35</v>
      </c>
      <c r="C36" s="21" t="s">
        <v>128</v>
      </c>
      <c r="D36" s="21" t="s">
        <v>129</v>
      </c>
      <c r="E36" s="21" t="s">
        <v>32</v>
      </c>
      <c r="F36" s="21" t="s">
        <v>13</v>
      </c>
      <c r="G36" s="21">
        <v>2007</v>
      </c>
      <c r="H36" s="24" t="s">
        <v>130</v>
      </c>
      <c r="I36" s="25">
        <v>150.874472</v>
      </c>
      <c r="J36" s="21" t="s">
        <v>41</v>
      </c>
      <c r="K36" s="21">
        <v>4</v>
      </c>
      <c r="L36" s="21">
        <v>8</v>
      </c>
      <c r="M36" s="21">
        <v>8</v>
      </c>
      <c r="N36" s="21">
        <v>4</v>
      </c>
      <c r="O36" s="26">
        <v>0</v>
      </c>
      <c r="P36" s="21" t="s">
        <v>232</v>
      </c>
    </row>
    <row r="37" spans="1:52" s="12" customFormat="1" x14ac:dyDescent="0.3">
      <c r="A37" s="21" t="s">
        <v>131</v>
      </c>
      <c r="B37" s="21">
        <v>36</v>
      </c>
      <c r="C37" s="21" t="s">
        <v>132</v>
      </c>
      <c r="D37" s="21" t="s">
        <v>133</v>
      </c>
      <c r="E37" s="21" t="s">
        <v>32</v>
      </c>
      <c r="F37" s="21" t="s">
        <v>13</v>
      </c>
      <c r="G37" s="21">
        <v>1989</v>
      </c>
      <c r="H37" s="25" t="s">
        <v>134</v>
      </c>
      <c r="I37" s="25">
        <v>95.132671999999999</v>
      </c>
      <c r="J37" s="21" t="s">
        <v>41</v>
      </c>
      <c r="K37" s="21">
        <v>3</v>
      </c>
      <c r="L37" s="21">
        <v>9</v>
      </c>
      <c r="M37" s="21">
        <v>9</v>
      </c>
      <c r="N37" s="21">
        <v>3</v>
      </c>
      <c r="O37" s="26">
        <v>0</v>
      </c>
      <c r="P37" s="21">
        <v>2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 x14ac:dyDescent="0.3">
      <c r="A38" s="21" t="s">
        <v>149</v>
      </c>
      <c r="B38" s="21">
        <v>37</v>
      </c>
      <c r="C38" s="21" t="s">
        <v>150</v>
      </c>
      <c r="D38" s="21" t="s">
        <v>151</v>
      </c>
      <c r="E38" s="21" t="s">
        <v>32</v>
      </c>
      <c r="F38" s="21" t="s">
        <v>13</v>
      </c>
      <c r="G38" s="21" t="s">
        <v>14</v>
      </c>
      <c r="H38" s="24"/>
      <c r="I38" s="25">
        <v>0</v>
      </c>
      <c r="J38" s="21" t="s">
        <v>39</v>
      </c>
      <c r="K38" s="21">
        <v>6</v>
      </c>
      <c r="L38" s="21">
        <v>8</v>
      </c>
      <c r="M38" s="21">
        <v>9</v>
      </c>
      <c r="N38" s="21">
        <v>4</v>
      </c>
      <c r="O38" s="26">
        <v>0</v>
      </c>
      <c r="P38" s="21">
        <v>2</v>
      </c>
    </row>
    <row r="39" spans="1:52" x14ac:dyDescent="0.3">
      <c r="A39" s="21" t="s">
        <v>142</v>
      </c>
      <c r="B39" s="21">
        <v>38</v>
      </c>
      <c r="C39" s="21" t="s">
        <v>80</v>
      </c>
      <c r="D39" s="21" t="s">
        <v>143</v>
      </c>
      <c r="E39" s="21" t="s">
        <v>32</v>
      </c>
      <c r="F39" s="21" t="s">
        <v>13</v>
      </c>
      <c r="G39" s="21">
        <v>1986</v>
      </c>
      <c r="H39" s="25" t="s">
        <v>144</v>
      </c>
      <c r="I39" s="25">
        <f>2219*0.092903</f>
        <v>206.151757</v>
      </c>
      <c r="J39" s="21" t="s">
        <v>39</v>
      </c>
      <c r="K39" s="21">
        <v>4</v>
      </c>
      <c r="L39" s="21">
        <v>13</v>
      </c>
      <c r="M39" s="21">
        <v>6</v>
      </c>
      <c r="N39" s="21">
        <v>2</v>
      </c>
      <c r="O39" s="26">
        <v>1</v>
      </c>
      <c r="P39" s="21">
        <v>3</v>
      </c>
    </row>
    <row r="40" spans="1:52" x14ac:dyDescent="0.3">
      <c r="A40" s="21" t="s">
        <v>152</v>
      </c>
      <c r="B40" s="21">
        <v>39</v>
      </c>
      <c r="C40" s="21" t="s">
        <v>153</v>
      </c>
      <c r="D40" s="21" t="s">
        <v>154</v>
      </c>
      <c r="E40" s="21" t="s">
        <v>32</v>
      </c>
      <c r="F40" s="21" t="s">
        <v>13</v>
      </c>
      <c r="G40" s="21">
        <v>1986</v>
      </c>
      <c r="H40" s="25" t="s">
        <v>155</v>
      </c>
      <c r="I40" s="25">
        <f>2188*0.092903</f>
        <v>203.27176399999999</v>
      </c>
      <c r="J40" s="21" t="s">
        <v>39</v>
      </c>
      <c r="K40" s="21">
        <v>6</v>
      </c>
      <c r="L40" s="21">
        <v>14</v>
      </c>
      <c r="M40" s="21">
        <v>5</v>
      </c>
      <c r="N40" s="21">
        <v>5</v>
      </c>
      <c r="O40" s="26" t="s">
        <v>14</v>
      </c>
      <c r="P40" s="21">
        <v>1</v>
      </c>
    </row>
    <row r="41" spans="1:52" x14ac:dyDescent="0.3">
      <c r="A41" s="21" t="s">
        <v>196</v>
      </c>
      <c r="B41" s="21">
        <v>40</v>
      </c>
      <c r="C41" s="21" t="s">
        <v>197</v>
      </c>
      <c r="D41" s="21" t="s">
        <v>198</v>
      </c>
      <c r="E41" s="21" t="s">
        <v>32</v>
      </c>
      <c r="F41" s="21" t="s">
        <v>13</v>
      </c>
      <c r="G41" s="21">
        <v>1964</v>
      </c>
      <c r="H41" s="25" t="s">
        <v>199</v>
      </c>
      <c r="I41" s="25">
        <v>237.738777</v>
      </c>
      <c r="J41" s="21" t="s">
        <v>41</v>
      </c>
      <c r="K41" s="21">
        <v>7</v>
      </c>
      <c r="L41" s="21">
        <v>16</v>
      </c>
      <c r="M41" s="21">
        <v>6</v>
      </c>
      <c r="N41" s="21">
        <v>6</v>
      </c>
      <c r="O41" s="26" t="s">
        <v>14</v>
      </c>
      <c r="P41" s="21">
        <v>1</v>
      </c>
    </row>
    <row r="42" spans="1:52" s="12" customFormat="1" x14ac:dyDescent="0.3">
      <c r="A42" s="21" t="s">
        <v>135</v>
      </c>
      <c r="B42" s="21">
        <v>41</v>
      </c>
      <c r="C42" s="21" t="s">
        <v>136</v>
      </c>
      <c r="D42" s="21" t="s">
        <v>137</v>
      </c>
      <c r="E42" s="21" t="s">
        <v>32</v>
      </c>
      <c r="F42" s="21" t="s">
        <v>13</v>
      </c>
      <c r="G42" s="21">
        <v>2004</v>
      </c>
      <c r="H42" s="24">
        <v>4575</v>
      </c>
      <c r="I42" s="25">
        <f>1930*0.092903</f>
        <v>179.30278999999999</v>
      </c>
      <c r="J42" s="21" t="s">
        <v>138</v>
      </c>
      <c r="K42" s="21">
        <v>11</v>
      </c>
      <c r="L42" s="21">
        <v>27</v>
      </c>
      <c r="M42" s="21">
        <v>27</v>
      </c>
      <c r="N42" s="21">
        <v>8</v>
      </c>
      <c r="O42" s="26">
        <v>0</v>
      </c>
      <c r="P42" s="21">
        <v>2</v>
      </c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</row>
    <row r="43" spans="1:52" s="12" customFormat="1" x14ac:dyDescent="0.3">
      <c r="A43" s="27" t="s">
        <v>173</v>
      </c>
      <c r="B43" s="27">
        <v>42</v>
      </c>
      <c r="C43" s="27" t="s">
        <v>84</v>
      </c>
      <c r="D43" s="27" t="s">
        <v>174</v>
      </c>
      <c r="E43" s="27" t="s">
        <v>32</v>
      </c>
      <c r="F43" s="27" t="s">
        <v>13</v>
      </c>
      <c r="G43" s="27">
        <v>1988</v>
      </c>
      <c r="H43" s="33" t="s">
        <v>175</v>
      </c>
      <c r="I43" s="25">
        <f>3231*0.092903</f>
        <v>300.16959300000002</v>
      </c>
      <c r="J43" s="27" t="s">
        <v>87</v>
      </c>
      <c r="K43" s="27">
        <v>10</v>
      </c>
      <c r="L43" s="27">
        <v>19</v>
      </c>
      <c r="M43" s="27">
        <v>3</v>
      </c>
      <c r="N43" s="27">
        <v>4</v>
      </c>
      <c r="O43" s="28" t="s">
        <v>14</v>
      </c>
      <c r="P43" s="21">
        <v>2</v>
      </c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 s="12" customFormat="1" x14ac:dyDescent="0.3">
      <c r="A44" s="30" t="s">
        <v>200</v>
      </c>
      <c r="B44" s="30">
        <v>43</v>
      </c>
      <c r="C44" s="30" t="s">
        <v>201</v>
      </c>
      <c r="D44" s="21" t="s">
        <v>202</v>
      </c>
      <c r="E44" s="30" t="s">
        <v>32</v>
      </c>
      <c r="F44" s="30" t="s">
        <v>13</v>
      </c>
      <c r="G44" s="31">
        <v>1995</v>
      </c>
      <c r="H44" s="24" t="s">
        <v>203</v>
      </c>
      <c r="I44" s="24">
        <v>147.71576999999999</v>
      </c>
      <c r="J44" s="30" t="s">
        <v>41</v>
      </c>
      <c r="K44" s="30">
        <v>5</v>
      </c>
      <c r="L44" s="30">
        <v>15</v>
      </c>
      <c r="M44" s="30">
        <v>13</v>
      </c>
      <c r="N44" s="30">
        <v>5</v>
      </c>
      <c r="O44" s="32">
        <v>0</v>
      </c>
      <c r="P44" s="30" t="s">
        <v>232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 x14ac:dyDescent="0.3">
      <c r="A45" s="21" t="s">
        <v>179</v>
      </c>
      <c r="B45" s="21">
        <v>44</v>
      </c>
      <c r="C45" s="21" t="s">
        <v>73</v>
      </c>
      <c r="D45" s="21" t="s">
        <v>180</v>
      </c>
      <c r="E45" s="21" t="s">
        <v>32</v>
      </c>
      <c r="F45" s="21" t="s">
        <v>40</v>
      </c>
      <c r="G45" s="21"/>
      <c r="H45" s="25" t="s">
        <v>181</v>
      </c>
      <c r="I45" s="25">
        <f>2193*0.092903</f>
        <v>203.736279</v>
      </c>
      <c r="J45" s="21" t="s">
        <v>41</v>
      </c>
      <c r="K45" s="21">
        <v>3</v>
      </c>
      <c r="L45" s="21">
        <v>3</v>
      </c>
      <c r="M45" s="21">
        <v>1</v>
      </c>
      <c r="N45" s="21">
        <v>2</v>
      </c>
      <c r="O45" s="26">
        <v>0</v>
      </c>
      <c r="P45" s="29">
        <v>1</v>
      </c>
    </row>
    <row r="46" spans="1:52" x14ac:dyDescent="0.3">
      <c r="A46" s="21" t="s">
        <v>179</v>
      </c>
      <c r="B46" s="21">
        <v>45</v>
      </c>
      <c r="C46" s="21" t="s">
        <v>128</v>
      </c>
      <c r="D46" s="21" t="s">
        <v>252</v>
      </c>
      <c r="E46" s="21" t="s">
        <v>32</v>
      </c>
      <c r="F46" s="21" t="s">
        <v>40</v>
      </c>
      <c r="G46" s="21" t="s">
        <v>14</v>
      </c>
      <c r="H46" s="25" t="s">
        <v>253</v>
      </c>
      <c r="I46" s="25">
        <f>1848*0.092903</f>
        <v>171.68474399999999</v>
      </c>
      <c r="J46" s="21" t="s">
        <v>41</v>
      </c>
      <c r="K46" s="21">
        <v>1</v>
      </c>
      <c r="L46" s="21">
        <v>1</v>
      </c>
      <c r="M46" s="21">
        <v>1</v>
      </c>
      <c r="N46" s="21">
        <v>1</v>
      </c>
      <c r="O46" s="26">
        <v>1</v>
      </c>
      <c r="P46" s="21">
        <v>2</v>
      </c>
    </row>
    <row r="47" spans="1:52" x14ac:dyDescent="0.3">
      <c r="A47" s="27" t="s">
        <v>213</v>
      </c>
      <c r="B47" s="27">
        <v>46</v>
      </c>
      <c r="C47" s="27" t="s">
        <v>46</v>
      </c>
      <c r="D47" s="27" t="s">
        <v>214</v>
      </c>
      <c r="E47" s="27" t="s">
        <v>32</v>
      </c>
      <c r="F47" s="27" t="s">
        <v>13</v>
      </c>
      <c r="G47" s="27">
        <v>1978</v>
      </c>
      <c r="H47" s="33"/>
      <c r="I47" s="33"/>
      <c r="J47" s="27" t="s">
        <v>34</v>
      </c>
      <c r="K47" s="27">
        <v>6</v>
      </c>
      <c r="L47" s="27">
        <v>7</v>
      </c>
      <c r="M47" s="27">
        <v>5</v>
      </c>
      <c r="N47" s="27">
        <v>3</v>
      </c>
      <c r="O47" s="28">
        <v>0</v>
      </c>
      <c r="P47" s="21">
        <v>2</v>
      </c>
    </row>
    <row r="48" spans="1:52" x14ac:dyDescent="0.3">
      <c r="A48" s="21" t="s">
        <v>237</v>
      </c>
      <c r="B48" s="21">
        <v>47</v>
      </c>
      <c r="C48" s="21" t="s">
        <v>128</v>
      </c>
      <c r="D48" s="21" t="s">
        <v>239</v>
      </c>
      <c r="E48" s="21" t="s">
        <v>32</v>
      </c>
      <c r="F48" s="21" t="s">
        <v>13</v>
      </c>
      <c r="G48" s="35" t="s">
        <v>14</v>
      </c>
      <c r="H48" s="25" t="s">
        <v>14</v>
      </c>
      <c r="I48" s="25" t="s">
        <v>14</v>
      </c>
      <c r="J48" s="21" t="s">
        <v>238</v>
      </c>
      <c r="K48" s="21">
        <v>2</v>
      </c>
      <c r="L48" s="21">
        <v>2</v>
      </c>
      <c r="M48" s="21">
        <v>2</v>
      </c>
      <c r="N48" s="21" t="s">
        <v>233</v>
      </c>
      <c r="O48" s="26">
        <v>0</v>
      </c>
      <c r="P48" s="21" t="s">
        <v>234</v>
      </c>
    </row>
    <row r="49" spans="1:16" x14ac:dyDescent="0.3">
      <c r="A49" s="27" t="s">
        <v>216</v>
      </c>
      <c r="B49" s="27">
        <v>48</v>
      </c>
      <c r="C49" s="21" t="s">
        <v>128</v>
      </c>
      <c r="D49" s="21" t="s">
        <v>215</v>
      </c>
      <c r="E49" s="21" t="s">
        <v>32</v>
      </c>
      <c r="F49" s="21" t="s">
        <v>13</v>
      </c>
      <c r="G49" s="34" t="s">
        <v>14</v>
      </c>
      <c r="H49" s="34" t="s">
        <v>14</v>
      </c>
      <c r="I49" s="34" t="s">
        <v>14</v>
      </c>
      <c r="J49" s="21">
        <v>2</v>
      </c>
      <c r="K49" s="21">
        <v>3</v>
      </c>
      <c r="L49" s="21">
        <v>2</v>
      </c>
      <c r="M49" s="21" t="s">
        <v>233</v>
      </c>
      <c r="N49" s="21">
        <v>0</v>
      </c>
      <c r="O49" s="26" t="s">
        <v>234</v>
      </c>
      <c r="P49" s="29"/>
    </row>
    <row r="50" spans="1:16" x14ac:dyDescent="0.3">
      <c r="A50" s="21" t="s">
        <v>221</v>
      </c>
      <c r="B50" s="21">
        <v>49</v>
      </c>
      <c r="C50" s="21" t="s">
        <v>153</v>
      </c>
      <c r="D50" s="21" t="s">
        <v>154</v>
      </c>
      <c r="E50" s="21" t="s">
        <v>32</v>
      </c>
      <c r="F50" s="21" t="s">
        <v>13</v>
      </c>
      <c r="G50" s="21">
        <v>1996</v>
      </c>
      <c r="H50" s="25"/>
      <c r="I50" s="25"/>
      <c r="J50" s="21" t="s">
        <v>41</v>
      </c>
      <c r="K50" s="21">
        <v>12</v>
      </c>
      <c r="L50" s="21">
        <v>24</v>
      </c>
      <c r="M50" s="21">
        <v>6</v>
      </c>
      <c r="N50" s="21">
        <v>5</v>
      </c>
      <c r="O50" s="26">
        <v>0</v>
      </c>
      <c r="P50" s="21">
        <v>2</v>
      </c>
    </row>
    <row r="51" spans="1:16" x14ac:dyDescent="0.3">
      <c r="A51" s="21" t="s">
        <v>217</v>
      </c>
      <c r="B51" s="21">
        <v>50</v>
      </c>
      <c r="C51" s="21" t="s">
        <v>132</v>
      </c>
      <c r="D51" s="21" t="s">
        <v>74</v>
      </c>
      <c r="E51" s="21" t="s">
        <v>32</v>
      </c>
      <c r="F51" s="21" t="s">
        <v>13</v>
      </c>
      <c r="G51" s="21">
        <v>1982</v>
      </c>
      <c r="H51" s="25"/>
      <c r="I51" s="25"/>
      <c r="J51" s="21" t="s">
        <v>34</v>
      </c>
      <c r="K51" s="21">
        <v>6</v>
      </c>
      <c r="L51" s="21">
        <v>15</v>
      </c>
      <c r="M51" s="21">
        <v>15</v>
      </c>
      <c r="N51" s="21">
        <v>3</v>
      </c>
      <c r="O51" s="26">
        <v>1</v>
      </c>
      <c r="P51" s="21">
        <v>2</v>
      </c>
    </row>
    <row r="52" spans="1:16" x14ac:dyDescent="0.3">
      <c r="A52" s="21" t="s">
        <v>217</v>
      </c>
      <c r="B52" s="21">
        <v>51</v>
      </c>
      <c r="C52" s="21" t="s">
        <v>132</v>
      </c>
      <c r="D52" s="21" t="s">
        <v>74</v>
      </c>
      <c r="E52" s="21" t="s">
        <v>32</v>
      </c>
      <c r="F52" s="21" t="s">
        <v>13</v>
      </c>
      <c r="G52" s="21">
        <v>1827</v>
      </c>
      <c r="H52" s="25"/>
      <c r="I52" s="25"/>
      <c r="J52" s="21" t="s">
        <v>34</v>
      </c>
      <c r="K52" s="21">
        <v>4</v>
      </c>
      <c r="L52" s="21">
        <v>7</v>
      </c>
      <c r="M52" s="21">
        <v>11</v>
      </c>
      <c r="N52" s="21">
        <v>4</v>
      </c>
      <c r="O52" s="26">
        <v>0</v>
      </c>
      <c r="P52" s="21" t="s">
        <v>235</v>
      </c>
    </row>
    <row r="53" spans="1:16" x14ac:dyDescent="0.3">
      <c r="A53" s="21" t="s">
        <v>217</v>
      </c>
      <c r="B53" s="21">
        <v>52</v>
      </c>
      <c r="C53" s="21" t="s">
        <v>132</v>
      </c>
      <c r="D53" s="21" t="s">
        <v>74</v>
      </c>
      <c r="E53" s="21" t="s">
        <v>32</v>
      </c>
      <c r="F53" s="21" t="s">
        <v>13</v>
      </c>
      <c r="G53" s="21">
        <v>1978</v>
      </c>
      <c r="H53" s="25"/>
      <c r="I53" s="25"/>
      <c r="J53" s="21" t="s">
        <v>34</v>
      </c>
      <c r="K53" s="27">
        <v>7</v>
      </c>
      <c r="L53" s="27">
        <v>19</v>
      </c>
      <c r="M53" s="27">
        <v>19</v>
      </c>
      <c r="N53" s="27">
        <v>5</v>
      </c>
      <c r="O53" s="28">
        <v>0</v>
      </c>
      <c r="P53" s="21" t="s">
        <v>236</v>
      </c>
    </row>
    <row r="54" spans="1:16" x14ac:dyDescent="0.3">
      <c r="A54" s="36" t="s">
        <v>25</v>
      </c>
      <c r="B54" s="36">
        <v>53</v>
      </c>
      <c r="C54" s="36" t="s">
        <v>26</v>
      </c>
      <c r="D54" s="36" t="s">
        <v>27</v>
      </c>
      <c r="E54" s="36" t="s">
        <v>26</v>
      </c>
      <c r="F54" s="36" t="s">
        <v>13</v>
      </c>
      <c r="G54" s="37">
        <v>1960</v>
      </c>
      <c r="H54" s="38" t="s">
        <v>28</v>
      </c>
      <c r="I54" s="38">
        <v>97.641052999999999</v>
      </c>
      <c r="J54" s="36" t="s">
        <v>14</v>
      </c>
      <c r="K54" s="36">
        <v>2</v>
      </c>
      <c r="L54" s="36">
        <v>7</v>
      </c>
      <c r="M54" s="36">
        <v>7</v>
      </c>
      <c r="N54" s="36">
        <v>2</v>
      </c>
      <c r="O54" s="39">
        <v>0</v>
      </c>
      <c r="P54" s="36">
        <v>1</v>
      </c>
    </row>
    <row r="55" spans="1:16" x14ac:dyDescent="0.3">
      <c r="A55" s="36" t="s">
        <v>54</v>
      </c>
      <c r="B55" s="36">
        <v>54</v>
      </c>
      <c r="C55" s="36" t="s">
        <v>26</v>
      </c>
      <c r="D55" s="36" t="s">
        <v>55</v>
      </c>
      <c r="E55" s="36" t="s">
        <v>26</v>
      </c>
      <c r="F55" s="36" t="s">
        <v>13</v>
      </c>
      <c r="G55" s="37">
        <v>1965</v>
      </c>
      <c r="H55" s="38" t="s">
        <v>56</v>
      </c>
      <c r="I55" s="38">
        <f>1237*0.092903</f>
        <v>114.92101099999999</v>
      </c>
      <c r="J55" s="36" t="s">
        <v>41</v>
      </c>
      <c r="K55" s="36">
        <v>4</v>
      </c>
      <c r="L55" s="36">
        <v>10</v>
      </c>
      <c r="M55" s="36">
        <v>8</v>
      </c>
      <c r="N55" s="36">
        <v>3</v>
      </c>
      <c r="O55" s="39">
        <v>0</v>
      </c>
      <c r="P55" s="36">
        <v>3</v>
      </c>
    </row>
    <row r="56" spans="1:16" x14ac:dyDescent="0.3">
      <c r="A56" s="36" t="s">
        <v>64</v>
      </c>
      <c r="B56" s="36">
        <v>55</v>
      </c>
      <c r="C56" s="36" t="s">
        <v>26</v>
      </c>
      <c r="D56" s="36" t="s">
        <v>65</v>
      </c>
      <c r="E56" s="36" t="s">
        <v>26</v>
      </c>
      <c r="F56" s="36" t="s">
        <v>13</v>
      </c>
      <c r="G56" s="37">
        <v>1971</v>
      </c>
      <c r="H56" s="38" t="s">
        <v>66</v>
      </c>
      <c r="I56" s="38">
        <f>2237*0.092903</f>
        <v>207.82401100000001</v>
      </c>
      <c r="J56" s="36" t="s">
        <v>41</v>
      </c>
      <c r="K56" s="36">
        <v>4</v>
      </c>
      <c r="L56" s="36">
        <v>8</v>
      </c>
      <c r="M56" s="36">
        <v>2</v>
      </c>
      <c r="N56" s="36">
        <v>3</v>
      </c>
      <c r="O56" s="39">
        <v>0</v>
      </c>
      <c r="P56" s="36">
        <v>3</v>
      </c>
    </row>
    <row r="57" spans="1:16" x14ac:dyDescent="0.3">
      <c r="A57" s="36" t="s">
        <v>95</v>
      </c>
      <c r="B57" s="36">
        <v>56</v>
      </c>
      <c r="C57" s="36" t="s">
        <v>96</v>
      </c>
      <c r="D57" s="36" t="s">
        <v>97</v>
      </c>
      <c r="E57" s="36" t="s">
        <v>26</v>
      </c>
      <c r="F57" s="36" t="s">
        <v>13</v>
      </c>
      <c r="G57" s="37">
        <v>1970</v>
      </c>
      <c r="H57" s="38" t="s">
        <v>78</v>
      </c>
      <c r="I57" s="38">
        <v>131.45774499999999</v>
      </c>
      <c r="J57" s="36" t="s">
        <v>41</v>
      </c>
      <c r="K57" s="36">
        <v>4</v>
      </c>
      <c r="L57" s="36">
        <v>4</v>
      </c>
      <c r="M57" s="36">
        <v>4</v>
      </c>
      <c r="N57" s="36">
        <v>3</v>
      </c>
      <c r="O57" s="39">
        <v>0</v>
      </c>
      <c r="P57" s="36">
        <v>2</v>
      </c>
    </row>
    <row r="58" spans="1:16" x14ac:dyDescent="0.3">
      <c r="A58" s="37" t="s">
        <v>139</v>
      </c>
      <c r="B58" s="37">
        <v>57</v>
      </c>
      <c r="C58" s="37" t="s">
        <v>26</v>
      </c>
      <c r="D58" s="37" t="s">
        <v>140</v>
      </c>
      <c r="E58" s="37" t="s">
        <v>26</v>
      </c>
      <c r="F58" s="37" t="s">
        <v>13</v>
      </c>
      <c r="G58" s="37">
        <v>1900</v>
      </c>
      <c r="H58" s="40" t="s">
        <v>141</v>
      </c>
      <c r="I58" s="40">
        <v>195.37500900000001</v>
      </c>
      <c r="J58" s="37" t="s">
        <v>14</v>
      </c>
      <c r="K58" s="37">
        <v>6</v>
      </c>
      <c r="L58" s="37">
        <v>4</v>
      </c>
      <c r="M58" s="37">
        <v>9</v>
      </c>
      <c r="N58" s="37">
        <v>5</v>
      </c>
      <c r="O58" s="41">
        <v>0</v>
      </c>
      <c r="P58" s="37">
        <v>4</v>
      </c>
    </row>
    <row r="59" spans="1:16" x14ac:dyDescent="0.3">
      <c r="A59" s="37" t="s">
        <v>156</v>
      </c>
      <c r="B59" s="37">
        <v>58</v>
      </c>
      <c r="C59" s="37" t="s">
        <v>26</v>
      </c>
      <c r="D59" s="37" t="s">
        <v>157</v>
      </c>
      <c r="E59" s="37" t="s">
        <v>26</v>
      </c>
      <c r="F59" s="37" t="s">
        <v>13</v>
      </c>
      <c r="G59" s="37" t="s">
        <v>14</v>
      </c>
      <c r="H59" s="42" t="s">
        <v>257</v>
      </c>
      <c r="I59" s="40"/>
      <c r="J59" s="37" t="s">
        <v>14</v>
      </c>
      <c r="K59" s="37">
        <v>5</v>
      </c>
      <c r="L59" s="37">
        <v>8</v>
      </c>
      <c r="M59" s="37">
        <v>4</v>
      </c>
      <c r="N59" s="37" t="s">
        <v>258</v>
      </c>
      <c r="O59" s="41">
        <v>0</v>
      </c>
      <c r="P59" s="37">
        <v>2</v>
      </c>
    </row>
    <row r="60" spans="1:16" x14ac:dyDescent="0.3">
      <c r="A60" s="37" t="s">
        <v>169</v>
      </c>
      <c r="B60" s="37">
        <v>59</v>
      </c>
      <c r="C60" s="37" t="s">
        <v>26</v>
      </c>
      <c r="D60" s="37" t="s">
        <v>170</v>
      </c>
      <c r="E60" s="37" t="s">
        <v>26</v>
      </c>
      <c r="F60" s="37" t="s">
        <v>13</v>
      </c>
      <c r="G60" s="37">
        <v>1960</v>
      </c>
      <c r="H60" s="40" t="s">
        <v>171</v>
      </c>
      <c r="I60" s="40">
        <f>2193*0.092903</f>
        <v>203.736279</v>
      </c>
      <c r="J60" s="37" t="s">
        <v>172</v>
      </c>
      <c r="K60" s="37">
        <v>4</v>
      </c>
      <c r="L60" s="37">
        <v>5</v>
      </c>
      <c r="M60" s="37">
        <v>5</v>
      </c>
      <c r="N60" s="37">
        <v>2</v>
      </c>
      <c r="O60" s="41">
        <v>0</v>
      </c>
      <c r="P60" s="37">
        <v>3</v>
      </c>
    </row>
    <row r="61" spans="1:16" x14ac:dyDescent="0.3">
      <c r="A61" s="5" t="s">
        <v>185</v>
      </c>
      <c r="B61" s="5">
        <v>60</v>
      </c>
      <c r="C61" s="5" t="s">
        <v>26</v>
      </c>
      <c r="D61" s="5" t="s">
        <v>186</v>
      </c>
      <c r="E61" s="5" t="s">
        <v>26</v>
      </c>
      <c r="F61" s="5" t="s">
        <v>13</v>
      </c>
      <c r="G61" s="5">
        <v>1958</v>
      </c>
      <c r="H61" s="42" t="s">
        <v>187</v>
      </c>
      <c r="I61" s="40">
        <v>96.154605000000004</v>
      </c>
      <c r="J61" s="5" t="s">
        <v>24</v>
      </c>
      <c r="K61" s="5">
        <v>2</v>
      </c>
      <c r="L61" s="5">
        <v>6</v>
      </c>
      <c r="M61" s="5">
        <v>2</v>
      </c>
      <c r="N61" s="6">
        <v>3</v>
      </c>
      <c r="O61" s="5">
        <v>0</v>
      </c>
      <c r="P61" s="37">
        <v>1</v>
      </c>
    </row>
    <row r="62" spans="1:16" x14ac:dyDescent="0.3">
      <c r="A62" s="37" t="s">
        <v>193</v>
      </c>
      <c r="B62" s="37">
        <v>61</v>
      </c>
      <c r="C62" s="37" t="s">
        <v>26</v>
      </c>
      <c r="D62" s="37" t="s">
        <v>194</v>
      </c>
      <c r="E62" s="37" t="s">
        <v>26</v>
      </c>
      <c r="F62" s="37" t="s">
        <v>13</v>
      </c>
      <c r="G62" s="37">
        <v>1937</v>
      </c>
      <c r="H62" s="40" t="s">
        <v>195</v>
      </c>
      <c r="I62" s="40">
        <f>4006*0.092903</f>
        <v>372.16941800000001</v>
      </c>
      <c r="J62" s="37" t="s">
        <v>41</v>
      </c>
      <c r="K62" s="37">
        <v>10</v>
      </c>
      <c r="L62" s="37">
        <v>22</v>
      </c>
      <c r="M62" s="37">
        <v>22</v>
      </c>
      <c r="N62" s="37">
        <v>3</v>
      </c>
      <c r="O62" s="41">
        <v>0</v>
      </c>
      <c r="P62" s="37">
        <v>2</v>
      </c>
    </row>
    <row r="63" spans="1:16" x14ac:dyDescent="0.3">
      <c r="A63" s="5" t="s">
        <v>188</v>
      </c>
      <c r="B63" s="5">
        <v>62</v>
      </c>
      <c r="C63" s="5" t="s">
        <v>96</v>
      </c>
      <c r="D63" s="5" t="s">
        <v>189</v>
      </c>
      <c r="E63" s="5" t="s">
        <v>26</v>
      </c>
      <c r="F63" s="5" t="s">
        <v>13</v>
      </c>
      <c r="G63" s="5"/>
      <c r="H63" s="42" t="s">
        <v>256</v>
      </c>
      <c r="I63" s="5"/>
      <c r="J63" s="5" t="s">
        <v>34</v>
      </c>
      <c r="K63" s="5">
        <v>5</v>
      </c>
      <c r="L63" s="5">
        <v>9</v>
      </c>
      <c r="M63" s="5">
        <v>2</v>
      </c>
      <c r="N63" s="5">
        <v>2</v>
      </c>
      <c r="O63" s="6">
        <v>0</v>
      </c>
      <c r="P63" s="37">
        <v>2</v>
      </c>
    </row>
    <row r="64" spans="1:16" x14ac:dyDescent="0.3">
      <c r="A64" s="37" t="s">
        <v>204</v>
      </c>
      <c r="B64" s="37">
        <v>63</v>
      </c>
      <c r="C64" s="37" t="s">
        <v>26</v>
      </c>
      <c r="D64" s="37" t="s">
        <v>205</v>
      </c>
      <c r="E64" s="37" t="s">
        <v>26</v>
      </c>
      <c r="F64" s="37" t="s">
        <v>13</v>
      </c>
      <c r="G64" s="37">
        <v>1964</v>
      </c>
      <c r="H64" s="40" t="s">
        <v>206</v>
      </c>
      <c r="I64" s="40">
        <v>199.555644</v>
      </c>
      <c r="J64" s="37" t="s">
        <v>41</v>
      </c>
      <c r="K64" s="37">
        <v>2</v>
      </c>
      <c r="L64" s="37">
        <v>10</v>
      </c>
      <c r="M64" s="37">
        <v>10</v>
      </c>
      <c r="N64" s="37">
        <v>3</v>
      </c>
      <c r="O64" s="41">
        <v>0</v>
      </c>
      <c r="P64" s="37">
        <v>1</v>
      </c>
    </row>
    <row r="65" spans="1:52" s="45" customFormat="1" x14ac:dyDescent="0.3">
      <c r="A65" s="37" t="s">
        <v>207</v>
      </c>
      <c r="B65" s="37">
        <v>64</v>
      </c>
      <c r="C65" s="37" t="s">
        <v>26</v>
      </c>
      <c r="D65" s="37" t="s">
        <v>208</v>
      </c>
      <c r="E65" s="37" t="s">
        <v>26</v>
      </c>
      <c r="F65" s="37" t="s">
        <v>13</v>
      </c>
      <c r="G65" s="37">
        <v>1890</v>
      </c>
      <c r="H65" s="40" t="s">
        <v>209</v>
      </c>
      <c r="I65" s="40">
        <v>173.82151300000001</v>
      </c>
      <c r="J65" s="37" t="s">
        <v>41</v>
      </c>
      <c r="K65" s="37">
        <v>2</v>
      </c>
      <c r="L65" s="37">
        <v>6</v>
      </c>
      <c r="M65" s="37">
        <v>8</v>
      </c>
      <c r="N65" s="37">
        <v>1</v>
      </c>
      <c r="O65" s="41">
        <v>0</v>
      </c>
      <c r="P65" s="37">
        <v>2</v>
      </c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</row>
    <row r="66" spans="1:52" s="12" customFormat="1" x14ac:dyDescent="0.3">
      <c r="A66" s="37" t="s">
        <v>210</v>
      </c>
      <c r="B66" s="37">
        <v>65</v>
      </c>
      <c r="C66" s="37" t="s">
        <v>26</v>
      </c>
      <c r="D66" s="37" t="s">
        <v>211</v>
      </c>
      <c r="E66" s="37" t="s">
        <v>26</v>
      </c>
      <c r="F66" s="37" t="s">
        <v>13</v>
      </c>
      <c r="G66" s="37">
        <v>1972</v>
      </c>
      <c r="H66" s="40" t="s">
        <v>212</v>
      </c>
      <c r="I66" s="40">
        <v>99.684918999999994</v>
      </c>
      <c r="J66" s="37" t="s">
        <v>41</v>
      </c>
      <c r="K66" s="37">
        <v>3</v>
      </c>
      <c r="L66" s="37">
        <v>9</v>
      </c>
      <c r="M66" s="37">
        <v>9</v>
      </c>
      <c r="N66" s="37">
        <v>2</v>
      </c>
      <c r="O66" s="41">
        <v>0</v>
      </c>
      <c r="P66" s="37">
        <v>2</v>
      </c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</row>
    <row r="67" spans="1:52" x14ac:dyDescent="0.3">
      <c r="A67" s="5" t="s">
        <v>164</v>
      </c>
      <c r="B67" s="5">
        <v>66</v>
      </c>
      <c r="C67" s="37" t="s">
        <v>26</v>
      </c>
      <c r="D67" s="37" t="s">
        <v>162</v>
      </c>
      <c r="E67" s="37" t="s">
        <v>26</v>
      </c>
      <c r="F67" s="46" t="s">
        <v>40</v>
      </c>
      <c r="G67" s="37" t="s">
        <v>14</v>
      </c>
      <c r="H67" s="40" t="s">
        <v>165</v>
      </c>
      <c r="I67" s="40">
        <f>3027*0.092903</f>
        <v>281.21738099999999</v>
      </c>
      <c r="J67" s="37" t="s">
        <v>14</v>
      </c>
      <c r="K67" s="37">
        <v>3</v>
      </c>
      <c r="L67" s="37">
        <v>0</v>
      </c>
      <c r="M67" s="37">
        <v>0</v>
      </c>
      <c r="N67" s="37">
        <v>3</v>
      </c>
      <c r="O67" s="41">
        <v>0</v>
      </c>
      <c r="P67" s="37">
        <v>1</v>
      </c>
    </row>
    <row r="68" spans="1:52" x14ac:dyDescent="0.3">
      <c r="A68" s="37" t="s">
        <v>164</v>
      </c>
      <c r="B68" s="37">
        <v>67</v>
      </c>
      <c r="C68" s="37" t="s">
        <v>26</v>
      </c>
      <c r="D68" s="37" t="s">
        <v>162</v>
      </c>
      <c r="E68" s="37" t="s">
        <v>26</v>
      </c>
      <c r="F68" s="37" t="s">
        <v>40</v>
      </c>
      <c r="G68" s="43" t="s">
        <v>250</v>
      </c>
      <c r="H68" s="40" t="s">
        <v>250</v>
      </c>
      <c r="I68" s="40" t="s">
        <v>14</v>
      </c>
      <c r="J68" s="37" t="s">
        <v>172</v>
      </c>
      <c r="K68" s="37">
        <v>3</v>
      </c>
      <c r="L68" s="37">
        <v>4</v>
      </c>
      <c r="M68" s="37">
        <v>3</v>
      </c>
      <c r="N68" s="37">
        <v>2</v>
      </c>
      <c r="O68" s="41">
        <v>0</v>
      </c>
      <c r="P68" s="37">
        <v>1</v>
      </c>
    </row>
    <row r="69" spans="1:52" x14ac:dyDescent="0.3">
      <c r="A69" s="51" t="s">
        <v>161</v>
      </c>
      <c r="B69" s="51">
        <v>68</v>
      </c>
      <c r="C69" s="47" t="s">
        <v>26</v>
      </c>
      <c r="D69" s="47" t="s">
        <v>162</v>
      </c>
      <c r="E69" s="47" t="s">
        <v>26</v>
      </c>
      <c r="F69" s="47" t="s">
        <v>40</v>
      </c>
      <c r="G69" s="47" t="s">
        <v>14</v>
      </c>
      <c r="H69" s="48" t="s">
        <v>163</v>
      </c>
      <c r="I69" s="48">
        <f>5440*0.092903</f>
        <v>505.39231999999998</v>
      </c>
      <c r="J69" s="47" t="s">
        <v>14</v>
      </c>
      <c r="K69" s="47">
        <v>5</v>
      </c>
      <c r="L69" s="47">
        <v>0</v>
      </c>
      <c r="M69" s="47">
        <v>0</v>
      </c>
      <c r="N69" s="47">
        <v>3</v>
      </c>
      <c r="O69" s="49">
        <v>0</v>
      </c>
      <c r="P69" s="47">
        <v>1</v>
      </c>
    </row>
    <row r="70" spans="1:52" x14ac:dyDescent="0.3">
      <c r="A70" s="47" t="s">
        <v>224</v>
      </c>
      <c r="B70" s="47">
        <v>69</v>
      </c>
      <c r="C70" s="47" t="s">
        <v>26</v>
      </c>
      <c r="D70" s="47" t="s">
        <v>225</v>
      </c>
      <c r="E70" s="47" t="s">
        <v>26</v>
      </c>
      <c r="F70" s="47" t="s">
        <v>13</v>
      </c>
      <c r="G70" s="50" t="s">
        <v>14</v>
      </c>
      <c r="H70" s="48"/>
      <c r="I70" s="48"/>
      <c r="J70" s="47" t="s">
        <v>19</v>
      </c>
      <c r="K70" s="47" t="s">
        <v>254</v>
      </c>
      <c r="L70" s="47">
        <v>5</v>
      </c>
      <c r="M70" s="47">
        <v>4</v>
      </c>
      <c r="N70" s="47" t="s">
        <v>255</v>
      </c>
      <c r="O70" s="49">
        <v>0</v>
      </c>
      <c r="P70" s="47" t="s">
        <v>259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F83A-D60D-4746-8FAB-73FA67B7E179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82DF-BA05-4381-921D-FE2B26763396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346DC-1CEA-4FB6-B22D-D6A5F71D2546}">
  <dimension ref="A1:Q23"/>
  <sheetViews>
    <sheetView workbookViewId="0">
      <selection activeCell="G25" sqref="G25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E57A0-48D2-4730-AA41-37010102DCCF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CDAC-F1B9-4131-8CE0-2B4EA8E1CDB6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25C73-F7FF-442F-90EF-77B2F95E5B22}">
  <dimension ref="A1:Q23"/>
  <sheetViews>
    <sheetView workbookViewId="0">
      <selection activeCell="G24" sqref="G24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AC87-2C16-4157-A405-BB61BC3085F9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FB7D0-67EA-4119-9A45-48F61649D514}">
  <dimension ref="A1:Q23"/>
  <sheetViews>
    <sheetView workbookViewId="0">
      <selection activeCell="A3" sqref="A3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49A74-F0EF-4700-AE82-BE464513FA6D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464D-F3AB-4C4E-A25C-8BCFFF57E871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C0F1-AFF5-44D5-A1BC-981E3F9670FD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CC9A-5032-4534-809F-34A68C1D7C2D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31F2-400C-44C2-A819-EB817F56EF59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D86B7-8086-470A-ACA3-EACD0F3E19D5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74C93-FDC4-41F3-BCA5-3B42321D1B89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4CF9-7D6F-4B47-A3E6-8CA2E1B73D00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0BDF-E834-4605-9762-95AB8CD74E18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F206-003E-4FA7-9CDD-C5CC4B983E52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05775-F594-4D43-B00E-8BD597FEDE28}">
  <dimension ref="A1:Q23"/>
  <sheetViews>
    <sheetView workbookViewId="0">
      <selection activeCell="H26" sqref="H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E08E-26AF-4A38-8660-1B446B3F0CA0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CADA-DCC7-4AB7-BBE7-633E6CDF421A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3321-08FE-439D-B1B4-43D72FD44A34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D3CCB-677B-4375-8AB3-508F78AD9DBB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49DD-3553-4C39-BD9D-8BAD72B69BBE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4291A-1EC9-49A3-BCFC-ED3C0081358B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4DB65-404B-4A2D-A24F-F5FC779B14B4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5C27-3BE6-4037-924B-2EB2AD8ABA8D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63CE-E0B0-41C3-819E-A908625E85FD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49ACF-12E8-4D8D-9D28-B1E71508D33D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98FF-A103-454C-AE70-C91A58EBE95B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E4BF-5712-424E-92F4-DC9053AA9DC6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B7A4F-AF10-4E14-988F-29B11AC1D26C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CCA2F-4A4B-4928-AB69-E081A5420194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8512-6F2B-4029-AA7C-724C6987F114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4875-0F6A-4A73-850F-9D372882165F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BD90F-282E-4C56-A321-9C38FDF0CA55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0D8FB-5EF0-4C4C-A5AE-FA1359FC8D2A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CB7C8-A4CD-4213-8804-E5C1F99420B2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634D-78C0-42CF-BA35-6E3A290BC2A8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325A-6EA2-46C6-9BBB-F056AA5BC7EA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4BB3B-F90A-4921-9A2A-936D87002CE5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BC81-BA0A-4504-8003-05F690DB9374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80A5-732C-404B-B622-F41151DE84A1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B9156-3B5C-4E2C-B1B1-88610FD02B2B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F2AF-9D21-42CE-A8F6-2084770E5C6B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AD03F-9F63-445E-9229-F70FF2FAD07E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D1BA-7E38-4C41-BF2B-26F20F4597DF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EE34-C0E0-47A2-985F-CA8E98EDE690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9D4B-04DD-4450-BB53-0DAB8886B6AB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C9A54-7E83-4350-AD28-98A72BCEA0D8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CFAD4-82C3-4377-B007-174882259972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42558-946C-42A5-9B2F-E2117635E49D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5D72-F963-4CB0-A0A5-4B7E299AAFAA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64764-5744-4B76-BB36-C9E670B6517E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F9D8-E51C-4A63-A48A-838D8E1C08BA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7A1E-A07C-4396-A099-2C46E1A1D223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C042C-5159-449C-A0B1-B6AA54BB1B48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0E301-F84D-4286-AAB0-D63990F17C3A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BC586-6A29-461F-9A98-6C68594BE4F3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B7C2-1B5D-4EAE-871E-D1F4847A9DE5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E894C-3C04-4FFF-8DF2-97613DFAFD49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D59C-2559-4EBD-9DB1-FD03F10068CC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E6BE-31A2-42A1-8CFE-BADF6CA4BD4E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0A0AF-368B-4B62-BCDF-F7F953880BB1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0AAEF-3222-4FE6-B739-9B4321A42A0A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93B7-E915-4FE9-BA46-34FCB92408E5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9E71-ED93-485A-81DE-B03B7E5DE403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AF16-3A7F-448E-9559-653AA6EAAF91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6FE1-FA04-4225-9FDC-3D88D67689A8}">
  <dimension ref="A1:Q23"/>
  <sheetViews>
    <sheetView workbookViewId="0">
      <selection activeCell="G26" sqref="G26"/>
    </sheetView>
  </sheetViews>
  <sheetFormatPr defaultRowHeight="14.4" x14ac:dyDescent="0.3"/>
  <cols>
    <col min="1" max="1" width="39.44140625" bestFit="1" customWidth="1"/>
    <col min="2" max="2" width="11.77734375" bestFit="1" customWidth="1"/>
    <col min="3" max="3" width="13.77734375" bestFit="1" customWidth="1"/>
    <col min="4" max="4" width="7.21875" bestFit="1" customWidth="1"/>
    <col min="5" max="16" width="9.5546875" customWidth="1"/>
    <col min="17" max="17" width="28" customWidth="1"/>
  </cols>
  <sheetData>
    <row r="1" spans="1:17" ht="15" thickBot="1" x14ac:dyDescent="0.35">
      <c r="H1" s="56" t="s">
        <v>304</v>
      </c>
      <c r="I1" s="57"/>
      <c r="J1" s="58"/>
      <c r="N1" s="56" t="s">
        <v>304</v>
      </c>
      <c r="O1" s="57"/>
      <c r="P1" s="58"/>
    </row>
    <row r="2" spans="1:17" ht="43.8" thickBot="1" x14ac:dyDescent="0.35">
      <c r="A2" s="53" t="s">
        <v>261</v>
      </c>
      <c r="B2" s="54" t="s">
        <v>262</v>
      </c>
      <c r="C2" s="53" t="s">
        <v>263</v>
      </c>
      <c r="D2" s="53" t="s">
        <v>264</v>
      </c>
      <c r="E2" s="61" t="s">
        <v>298</v>
      </c>
      <c r="F2" s="61" t="s">
        <v>299</v>
      </c>
      <c r="G2" s="61" t="s">
        <v>300</v>
      </c>
      <c r="H2" s="61" t="s">
        <v>301</v>
      </c>
      <c r="I2" s="61" t="s">
        <v>302</v>
      </c>
      <c r="J2" s="61" t="s">
        <v>303</v>
      </c>
      <c r="K2" s="62" t="s">
        <v>297</v>
      </c>
      <c r="L2" s="61" t="s">
        <v>308</v>
      </c>
      <c r="M2" s="61" t="s">
        <v>309</v>
      </c>
      <c r="N2" s="61" t="s">
        <v>310</v>
      </c>
      <c r="O2" s="61" t="s">
        <v>311</v>
      </c>
      <c r="P2" s="61" t="s">
        <v>312</v>
      </c>
      <c r="Q2" s="60" t="s">
        <v>265</v>
      </c>
    </row>
    <row r="3" spans="1:17" x14ac:dyDescent="0.3">
      <c r="A3" s="52" t="s">
        <v>266</v>
      </c>
      <c r="B3" s="52" t="s">
        <v>267</v>
      </c>
      <c r="C3" s="59" t="s">
        <v>295</v>
      </c>
      <c r="D3" s="52" t="s">
        <v>268</v>
      </c>
      <c r="E3" s="55" t="s">
        <v>295</v>
      </c>
      <c r="F3" s="55" t="s">
        <v>295</v>
      </c>
      <c r="G3" s="55"/>
      <c r="H3" s="55"/>
      <c r="I3" s="55"/>
      <c r="J3" s="55" t="s">
        <v>295</v>
      </c>
      <c r="K3" s="55" t="e">
        <f>C3*E3</f>
        <v>#VALUE!</v>
      </c>
      <c r="L3" s="55" t="e">
        <f>C3*F3</f>
        <v>#VALUE!</v>
      </c>
      <c r="M3" s="55" t="e">
        <f>C3*G3</f>
        <v>#VALUE!</v>
      </c>
      <c r="N3" s="55" t="e">
        <f>C3*H3</f>
        <v>#VALUE!</v>
      </c>
      <c r="O3" s="55" t="e">
        <f>C3*I3</f>
        <v>#VALUE!</v>
      </c>
      <c r="P3" s="55" t="e">
        <f>C3*J3</f>
        <v>#VALUE!</v>
      </c>
      <c r="Q3" s="52"/>
    </row>
    <row r="4" spans="1:17" x14ac:dyDescent="0.3">
      <c r="A4" s="52" t="s">
        <v>269</v>
      </c>
      <c r="B4" s="52" t="s">
        <v>270</v>
      </c>
      <c r="C4" s="59" t="s">
        <v>295</v>
      </c>
      <c r="D4" s="52" t="s">
        <v>268</v>
      </c>
      <c r="E4" s="55" t="s">
        <v>295</v>
      </c>
      <c r="F4" s="55"/>
      <c r="G4" s="55"/>
      <c r="H4" s="55"/>
      <c r="I4" s="55"/>
      <c r="J4" s="55" t="s">
        <v>295</v>
      </c>
      <c r="K4" s="55" t="e">
        <f t="shared" ref="K4:K22" si="0">C4*E4</f>
        <v>#VALUE!</v>
      </c>
      <c r="L4" s="55" t="e">
        <f t="shared" ref="L4:L22" si="1">C4*F4</f>
        <v>#VALUE!</v>
      </c>
      <c r="M4" s="55" t="e">
        <f t="shared" ref="M4:M22" si="2">C4*G4</f>
        <v>#VALUE!</v>
      </c>
      <c r="N4" s="55" t="e">
        <f t="shared" ref="N4:N22" si="3">C4*H4</f>
        <v>#VALUE!</v>
      </c>
      <c r="O4" s="55" t="e">
        <f t="shared" ref="O4:O22" si="4">C4*I4</f>
        <v>#VALUE!</v>
      </c>
      <c r="P4" s="55" t="e">
        <f t="shared" ref="P4:P22" si="5">C4*J4</f>
        <v>#VALUE!</v>
      </c>
      <c r="Q4" s="52"/>
    </row>
    <row r="5" spans="1:17" x14ac:dyDescent="0.3">
      <c r="A5" s="52" t="s">
        <v>271</v>
      </c>
      <c r="B5" s="52" t="s">
        <v>270</v>
      </c>
      <c r="C5" s="59" t="s">
        <v>295</v>
      </c>
      <c r="D5" s="52" t="s">
        <v>268</v>
      </c>
      <c r="E5" s="55" t="s">
        <v>295</v>
      </c>
      <c r="F5" s="55"/>
      <c r="G5" s="55"/>
      <c r="H5" s="55"/>
      <c r="I5" s="55"/>
      <c r="J5" s="55" t="s">
        <v>295</v>
      </c>
      <c r="K5" s="55" t="e">
        <f t="shared" si="0"/>
        <v>#VALUE!</v>
      </c>
      <c r="L5" s="55" t="e">
        <f t="shared" si="1"/>
        <v>#VALUE!</v>
      </c>
      <c r="M5" s="55" t="e">
        <f t="shared" si="2"/>
        <v>#VALUE!</v>
      </c>
      <c r="N5" s="55" t="e">
        <f t="shared" si="3"/>
        <v>#VALUE!</v>
      </c>
      <c r="O5" s="55" t="e">
        <f t="shared" si="4"/>
        <v>#VALUE!</v>
      </c>
      <c r="P5" s="55" t="e">
        <f t="shared" si="5"/>
        <v>#VALUE!</v>
      </c>
      <c r="Q5" s="52"/>
    </row>
    <row r="6" spans="1:17" x14ac:dyDescent="0.3">
      <c r="A6" s="52" t="s">
        <v>272</v>
      </c>
      <c r="B6" s="52" t="s">
        <v>267</v>
      </c>
      <c r="C6" s="59" t="s">
        <v>295</v>
      </c>
      <c r="D6" s="52" t="s">
        <v>268</v>
      </c>
      <c r="E6" s="55" t="s">
        <v>295</v>
      </c>
      <c r="F6" s="55"/>
      <c r="G6" s="55"/>
      <c r="H6" s="55"/>
      <c r="I6" s="55"/>
      <c r="J6" s="55" t="s">
        <v>295</v>
      </c>
      <c r="K6" s="55" t="e">
        <f t="shared" si="0"/>
        <v>#VALUE!</v>
      </c>
      <c r="L6" s="55" t="e">
        <f t="shared" si="1"/>
        <v>#VALUE!</v>
      </c>
      <c r="M6" s="55" t="e">
        <f t="shared" si="2"/>
        <v>#VALUE!</v>
      </c>
      <c r="N6" s="55" t="e">
        <f t="shared" si="3"/>
        <v>#VALUE!</v>
      </c>
      <c r="O6" s="55" t="e">
        <f t="shared" si="4"/>
        <v>#VALUE!</v>
      </c>
      <c r="P6" s="55" t="e">
        <f t="shared" si="5"/>
        <v>#VALUE!</v>
      </c>
      <c r="Q6" s="52"/>
    </row>
    <row r="7" spans="1:17" x14ac:dyDescent="0.3">
      <c r="A7" s="52" t="s">
        <v>273</v>
      </c>
      <c r="B7" s="52" t="s">
        <v>267</v>
      </c>
      <c r="C7" s="59" t="s">
        <v>295</v>
      </c>
      <c r="D7" s="52" t="s">
        <v>268</v>
      </c>
      <c r="E7" s="55" t="s">
        <v>295</v>
      </c>
      <c r="F7" s="55"/>
      <c r="G7" s="55"/>
      <c r="H7" s="55"/>
      <c r="I7" s="55"/>
      <c r="J7" s="55" t="s">
        <v>295</v>
      </c>
      <c r="K7" s="55" t="e">
        <f t="shared" si="0"/>
        <v>#VALUE!</v>
      </c>
      <c r="L7" s="55" t="e">
        <f t="shared" si="1"/>
        <v>#VALUE!</v>
      </c>
      <c r="M7" s="55" t="e">
        <f t="shared" si="2"/>
        <v>#VALUE!</v>
      </c>
      <c r="N7" s="55" t="e">
        <f t="shared" si="3"/>
        <v>#VALUE!</v>
      </c>
      <c r="O7" s="55" t="e">
        <f t="shared" si="4"/>
        <v>#VALUE!</v>
      </c>
      <c r="P7" s="55" t="e">
        <f t="shared" si="5"/>
        <v>#VALUE!</v>
      </c>
      <c r="Q7" s="52"/>
    </row>
    <row r="8" spans="1:17" x14ac:dyDescent="0.3">
      <c r="A8" s="52" t="s">
        <v>274</v>
      </c>
      <c r="B8" s="52" t="s">
        <v>267</v>
      </c>
      <c r="C8" s="59" t="s">
        <v>295</v>
      </c>
      <c r="D8" s="52" t="s">
        <v>275</v>
      </c>
      <c r="E8" s="55" t="s">
        <v>295</v>
      </c>
      <c r="F8" s="55"/>
      <c r="G8" s="55"/>
      <c r="H8" s="55"/>
      <c r="I8" s="55"/>
      <c r="J8" s="55" t="s">
        <v>295</v>
      </c>
      <c r="K8" s="55" t="e">
        <f t="shared" si="0"/>
        <v>#VALUE!</v>
      </c>
      <c r="L8" s="55" t="e">
        <f t="shared" si="1"/>
        <v>#VALUE!</v>
      </c>
      <c r="M8" s="55" t="e">
        <f t="shared" si="2"/>
        <v>#VALUE!</v>
      </c>
      <c r="N8" s="55" t="e">
        <f t="shared" si="3"/>
        <v>#VALUE!</v>
      </c>
      <c r="O8" s="55" t="e">
        <f t="shared" si="4"/>
        <v>#VALUE!</v>
      </c>
      <c r="P8" s="55" t="e">
        <f t="shared" si="5"/>
        <v>#VALUE!</v>
      </c>
      <c r="Q8" s="52"/>
    </row>
    <row r="9" spans="1:17" x14ac:dyDescent="0.3">
      <c r="A9" s="52" t="s">
        <v>276</v>
      </c>
      <c r="B9" s="52" t="s">
        <v>270</v>
      </c>
      <c r="C9" s="59" t="s">
        <v>295</v>
      </c>
      <c r="D9" s="52" t="s">
        <v>277</v>
      </c>
      <c r="E9" s="55" t="s">
        <v>295</v>
      </c>
      <c r="F9" s="55"/>
      <c r="G9" s="55"/>
      <c r="H9" s="55"/>
      <c r="I9" s="55"/>
      <c r="J9" s="55" t="s">
        <v>295</v>
      </c>
      <c r="K9" s="55" t="e">
        <f t="shared" si="0"/>
        <v>#VALUE!</v>
      </c>
      <c r="L9" s="55" t="e">
        <f t="shared" si="1"/>
        <v>#VALUE!</v>
      </c>
      <c r="M9" s="55" t="e">
        <f t="shared" si="2"/>
        <v>#VALUE!</v>
      </c>
      <c r="N9" s="55" t="e">
        <f t="shared" si="3"/>
        <v>#VALUE!</v>
      </c>
      <c r="O9" s="55" t="e">
        <f t="shared" si="4"/>
        <v>#VALUE!</v>
      </c>
      <c r="P9" s="55" t="e">
        <f t="shared" si="5"/>
        <v>#VALUE!</v>
      </c>
      <c r="Q9" s="52" t="s">
        <v>278</v>
      </c>
    </row>
    <row r="10" spans="1:17" x14ac:dyDescent="0.3">
      <c r="A10" s="52" t="s">
        <v>279</v>
      </c>
      <c r="B10" s="52" t="s">
        <v>267</v>
      </c>
      <c r="C10" s="59" t="s">
        <v>295</v>
      </c>
      <c r="D10" s="52" t="s">
        <v>275</v>
      </c>
      <c r="E10" s="55" t="s">
        <v>295</v>
      </c>
      <c r="F10" s="55"/>
      <c r="G10" s="55"/>
      <c r="H10" s="55"/>
      <c r="I10" s="55"/>
      <c r="J10" s="55" t="s">
        <v>295</v>
      </c>
      <c r="K10" s="55" t="e">
        <f t="shared" si="0"/>
        <v>#VALUE!</v>
      </c>
      <c r="L10" s="55" t="e">
        <f t="shared" si="1"/>
        <v>#VALUE!</v>
      </c>
      <c r="M10" s="55" t="e">
        <f t="shared" si="2"/>
        <v>#VALUE!</v>
      </c>
      <c r="N10" s="55" t="e">
        <f t="shared" si="3"/>
        <v>#VALUE!</v>
      </c>
      <c r="O10" s="55" t="e">
        <f t="shared" si="4"/>
        <v>#VALUE!</v>
      </c>
      <c r="P10" s="55" t="e">
        <f t="shared" si="5"/>
        <v>#VALUE!</v>
      </c>
      <c r="Q10" s="52"/>
    </row>
    <row r="11" spans="1:17" x14ac:dyDescent="0.3">
      <c r="A11" s="52" t="s">
        <v>280</v>
      </c>
      <c r="B11" s="52" t="s">
        <v>270</v>
      </c>
      <c r="C11" s="59" t="s">
        <v>295</v>
      </c>
      <c r="D11" s="52" t="s">
        <v>275</v>
      </c>
      <c r="E11" s="55" t="s">
        <v>295</v>
      </c>
      <c r="F11" s="55"/>
      <c r="G11" s="55"/>
      <c r="H11" s="55"/>
      <c r="I11" s="55"/>
      <c r="J11" s="55" t="s">
        <v>295</v>
      </c>
      <c r="K11" s="55" t="e">
        <f t="shared" si="0"/>
        <v>#VALUE!</v>
      </c>
      <c r="L11" s="55" t="e">
        <f t="shared" si="1"/>
        <v>#VALUE!</v>
      </c>
      <c r="M11" s="55" t="e">
        <f t="shared" si="2"/>
        <v>#VALUE!</v>
      </c>
      <c r="N11" s="55" t="e">
        <f t="shared" si="3"/>
        <v>#VALUE!</v>
      </c>
      <c r="O11" s="55" t="e">
        <f t="shared" si="4"/>
        <v>#VALUE!</v>
      </c>
      <c r="P11" s="55" t="e">
        <f t="shared" si="5"/>
        <v>#VALUE!</v>
      </c>
      <c r="Q11" s="52"/>
    </row>
    <row r="12" spans="1:17" x14ac:dyDescent="0.3">
      <c r="A12" s="52" t="s">
        <v>281</v>
      </c>
      <c r="B12" s="52" t="s">
        <v>267</v>
      </c>
      <c r="C12" s="59" t="s">
        <v>295</v>
      </c>
      <c r="D12" s="52" t="s">
        <v>282</v>
      </c>
      <c r="E12" s="55" t="s">
        <v>295</v>
      </c>
      <c r="F12" s="55"/>
      <c r="G12" s="55"/>
      <c r="H12" s="55"/>
      <c r="I12" s="55"/>
      <c r="J12" s="55" t="s">
        <v>295</v>
      </c>
      <c r="K12" s="55" t="e">
        <f t="shared" si="0"/>
        <v>#VALUE!</v>
      </c>
      <c r="L12" s="55" t="e">
        <f t="shared" si="1"/>
        <v>#VALUE!</v>
      </c>
      <c r="M12" s="55" t="e">
        <f t="shared" si="2"/>
        <v>#VALUE!</v>
      </c>
      <c r="N12" s="55" t="e">
        <f t="shared" si="3"/>
        <v>#VALUE!</v>
      </c>
      <c r="O12" s="55" t="e">
        <f t="shared" si="4"/>
        <v>#VALUE!</v>
      </c>
      <c r="P12" s="55" t="e">
        <f t="shared" si="5"/>
        <v>#VALUE!</v>
      </c>
      <c r="Q12" s="52"/>
    </row>
    <row r="13" spans="1:17" x14ac:dyDescent="0.3">
      <c r="A13" s="52" t="s">
        <v>283</v>
      </c>
      <c r="B13" s="52" t="s">
        <v>284</v>
      </c>
      <c r="C13" s="59" t="s">
        <v>295</v>
      </c>
      <c r="D13" s="52" t="s">
        <v>275</v>
      </c>
      <c r="E13" s="55" t="s">
        <v>295</v>
      </c>
      <c r="F13" s="55"/>
      <c r="G13" s="55"/>
      <c r="H13" s="55"/>
      <c r="I13" s="55"/>
      <c r="J13" s="55" t="s">
        <v>295</v>
      </c>
      <c r="K13" s="55" t="e">
        <f t="shared" si="0"/>
        <v>#VALUE!</v>
      </c>
      <c r="L13" s="55" t="e">
        <f t="shared" si="1"/>
        <v>#VALUE!</v>
      </c>
      <c r="M13" s="55" t="e">
        <f t="shared" si="2"/>
        <v>#VALUE!</v>
      </c>
      <c r="N13" s="55" t="e">
        <f t="shared" si="3"/>
        <v>#VALUE!</v>
      </c>
      <c r="O13" s="55" t="e">
        <f t="shared" si="4"/>
        <v>#VALUE!</v>
      </c>
      <c r="P13" s="55" t="e">
        <f t="shared" si="5"/>
        <v>#VALUE!</v>
      </c>
      <c r="Q13" s="52"/>
    </row>
    <row r="14" spans="1:17" x14ac:dyDescent="0.3">
      <c r="A14" s="52" t="s">
        <v>285</v>
      </c>
      <c r="B14" s="52" t="s">
        <v>267</v>
      </c>
      <c r="C14" s="59" t="s">
        <v>295</v>
      </c>
      <c r="D14" s="52" t="s">
        <v>275</v>
      </c>
      <c r="E14" s="55" t="s">
        <v>295</v>
      </c>
      <c r="F14" s="55"/>
      <c r="G14" s="55"/>
      <c r="H14" s="55"/>
      <c r="I14" s="55"/>
      <c r="J14" s="55" t="s">
        <v>295</v>
      </c>
      <c r="K14" s="55" t="e">
        <f t="shared" si="0"/>
        <v>#VALUE!</v>
      </c>
      <c r="L14" s="55" t="e">
        <f t="shared" si="1"/>
        <v>#VALUE!</v>
      </c>
      <c r="M14" s="55" t="e">
        <f t="shared" si="2"/>
        <v>#VALUE!</v>
      </c>
      <c r="N14" s="55" t="e">
        <f t="shared" si="3"/>
        <v>#VALUE!</v>
      </c>
      <c r="O14" s="55" t="e">
        <f t="shared" si="4"/>
        <v>#VALUE!</v>
      </c>
      <c r="P14" s="55" t="e">
        <f t="shared" si="5"/>
        <v>#VALUE!</v>
      </c>
      <c r="Q14" s="52"/>
    </row>
    <row r="15" spans="1:17" x14ac:dyDescent="0.3">
      <c r="A15" s="52" t="s">
        <v>286</v>
      </c>
      <c r="B15" s="52" t="s">
        <v>267</v>
      </c>
      <c r="C15" s="59" t="s">
        <v>295</v>
      </c>
      <c r="D15" s="52" t="s">
        <v>287</v>
      </c>
      <c r="E15" s="55" t="s">
        <v>295</v>
      </c>
      <c r="F15" s="55"/>
      <c r="G15" s="55"/>
      <c r="H15" s="55"/>
      <c r="I15" s="55"/>
      <c r="J15" s="55" t="s">
        <v>295</v>
      </c>
      <c r="K15" s="55" t="e">
        <f t="shared" si="0"/>
        <v>#VALUE!</v>
      </c>
      <c r="L15" s="55" t="e">
        <f t="shared" si="1"/>
        <v>#VALUE!</v>
      </c>
      <c r="M15" s="55" t="e">
        <f t="shared" si="2"/>
        <v>#VALUE!</v>
      </c>
      <c r="N15" s="55" t="e">
        <f t="shared" si="3"/>
        <v>#VALUE!</v>
      </c>
      <c r="O15" s="55" t="e">
        <f t="shared" si="4"/>
        <v>#VALUE!</v>
      </c>
      <c r="P15" s="55" t="e">
        <f t="shared" si="5"/>
        <v>#VALUE!</v>
      </c>
      <c r="Q15" s="52"/>
    </row>
    <row r="16" spans="1:17" x14ac:dyDescent="0.3">
      <c r="A16" s="52" t="s">
        <v>288</v>
      </c>
      <c r="B16" s="52" t="s">
        <v>289</v>
      </c>
      <c r="C16" s="59" t="s">
        <v>295</v>
      </c>
      <c r="D16" s="52" t="s">
        <v>290</v>
      </c>
      <c r="E16" s="55" t="s">
        <v>295</v>
      </c>
      <c r="F16" s="55"/>
      <c r="G16" s="55"/>
      <c r="H16" s="55"/>
      <c r="I16" s="55"/>
      <c r="J16" s="55" t="s">
        <v>295</v>
      </c>
      <c r="K16" s="55" t="e">
        <f t="shared" si="0"/>
        <v>#VALUE!</v>
      </c>
      <c r="L16" s="55" t="e">
        <f t="shared" si="1"/>
        <v>#VALUE!</v>
      </c>
      <c r="M16" s="55" t="e">
        <f t="shared" si="2"/>
        <v>#VALUE!</v>
      </c>
      <c r="N16" s="55" t="e">
        <f t="shared" si="3"/>
        <v>#VALUE!</v>
      </c>
      <c r="O16" s="55" t="e">
        <f t="shared" si="4"/>
        <v>#VALUE!</v>
      </c>
      <c r="P16" s="55" t="e">
        <f t="shared" si="5"/>
        <v>#VALUE!</v>
      </c>
      <c r="Q16" s="52"/>
    </row>
    <row r="17" spans="1:17" x14ac:dyDescent="0.3">
      <c r="A17" s="52" t="s">
        <v>306</v>
      </c>
      <c r="B17" s="52" t="s">
        <v>305</v>
      </c>
      <c r="C17" s="59" t="s">
        <v>295</v>
      </c>
      <c r="D17" s="52" t="s">
        <v>277</v>
      </c>
      <c r="E17" s="55" t="s">
        <v>295</v>
      </c>
      <c r="F17" s="55"/>
      <c r="G17" s="55"/>
      <c r="H17" s="55"/>
      <c r="I17" s="55"/>
      <c r="J17" s="55"/>
      <c r="K17" s="55" t="e">
        <f t="shared" si="0"/>
        <v>#VALUE!</v>
      </c>
      <c r="L17" s="55" t="e">
        <f t="shared" si="1"/>
        <v>#VALUE!</v>
      </c>
      <c r="M17" s="55" t="e">
        <f t="shared" si="2"/>
        <v>#VALUE!</v>
      </c>
      <c r="N17" s="55" t="e">
        <f t="shared" si="3"/>
        <v>#VALUE!</v>
      </c>
      <c r="O17" s="55" t="e">
        <f t="shared" si="4"/>
        <v>#VALUE!</v>
      </c>
      <c r="P17" s="55" t="e">
        <f t="shared" si="5"/>
        <v>#VALUE!</v>
      </c>
      <c r="Q17" s="52"/>
    </row>
    <row r="18" spans="1:17" x14ac:dyDescent="0.3">
      <c r="A18" s="52" t="s">
        <v>291</v>
      </c>
      <c r="B18" s="52" t="s">
        <v>270</v>
      </c>
      <c r="C18" s="59" t="s">
        <v>295</v>
      </c>
      <c r="D18" s="52" t="s">
        <v>277</v>
      </c>
      <c r="E18" s="55" t="s">
        <v>295</v>
      </c>
      <c r="F18" s="55"/>
      <c r="G18" s="55"/>
      <c r="H18" s="55"/>
      <c r="I18" s="55"/>
      <c r="J18" s="55" t="s">
        <v>295</v>
      </c>
      <c r="K18" s="55" t="e">
        <f t="shared" si="0"/>
        <v>#VALUE!</v>
      </c>
      <c r="L18" s="55" t="e">
        <f t="shared" si="1"/>
        <v>#VALUE!</v>
      </c>
      <c r="M18" s="55" t="e">
        <f t="shared" si="2"/>
        <v>#VALUE!</v>
      </c>
      <c r="N18" s="55" t="e">
        <f t="shared" si="3"/>
        <v>#VALUE!</v>
      </c>
      <c r="O18" s="55" t="e">
        <f t="shared" si="4"/>
        <v>#VALUE!</v>
      </c>
      <c r="P18" s="55" t="e">
        <f t="shared" si="5"/>
        <v>#VALUE!</v>
      </c>
      <c r="Q18" s="52"/>
    </row>
    <row r="19" spans="1:17" x14ac:dyDescent="0.3">
      <c r="A19" s="52" t="s">
        <v>292</v>
      </c>
      <c r="B19" s="52" t="s">
        <v>270</v>
      </c>
      <c r="C19" s="59" t="s">
        <v>295</v>
      </c>
      <c r="D19" s="52" t="s">
        <v>293</v>
      </c>
      <c r="E19" s="55" t="s">
        <v>296</v>
      </c>
      <c r="F19" s="55"/>
      <c r="G19" s="55"/>
      <c r="H19" s="55"/>
      <c r="I19" s="55"/>
      <c r="J19" s="55" t="s">
        <v>296</v>
      </c>
      <c r="K19" s="55" t="e">
        <f t="shared" si="0"/>
        <v>#VALUE!</v>
      </c>
      <c r="L19" s="55" t="e">
        <f t="shared" si="1"/>
        <v>#VALUE!</v>
      </c>
      <c r="M19" s="55" t="e">
        <f t="shared" si="2"/>
        <v>#VALUE!</v>
      </c>
      <c r="N19" s="55" t="e">
        <f t="shared" si="3"/>
        <v>#VALUE!</v>
      </c>
      <c r="O19" s="55" t="e">
        <f t="shared" si="4"/>
        <v>#VALUE!</v>
      </c>
      <c r="P19" s="55" t="e">
        <f t="shared" si="5"/>
        <v>#VALUE!</v>
      </c>
      <c r="Q19" s="52"/>
    </row>
    <row r="20" spans="1:17" x14ac:dyDescent="0.3">
      <c r="A20" s="52" t="s">
        <v>307</v>
      </c>
      <c r="B20" s="52" t="s">
        <v>270</v>
      </c>
      <c r="C20" s="59" t="s">
        <v>295</v>
      </c>
      <c r="D20" s="52" t="s">
        <v>268</v>
      </c>
      <c r="E20" s="55" t="s">
        <v>295</v>
      </c>
      <c r="F20" s="55"/>
      <c r="G20" s="55"/>
      <c r="H20" s="55"/>
      <c r="I20" s="55"/>
      <c r="J20" s="55"/>
      <c r="K20" s="55" t="e">
        <f t="shared" si="0"/>
        <v>#VALUE!</v>
      </c>
      <c r="L20" s="55" t="e">
        <f t="shared" si="1"/>
        <v>#VALUE!</v>
      </c>
      <c r="M20" s="55" t="e">
        <f t="shared" si="2"/>
        <v>#VALUE!</v>
      </c>
      <c r="N20" s="55" t="e">
        <f t="shared" si="3"/>
        <v>#VALUE!</v>
      </c>
      <c r="O20" s="55" t="e">
        <f t="shared" si="4"/>
        <v>#VALUE!</v>
      </c>
      <c r="P20" s="55" t="e">
        <f t="shared" si="5"/>
        <v>#VALUE!</v>
      </c>
      <c r="Q20" s="52"/>
    </row>
    <row r="21" spans="1:17" x14ac:dyDescent="0.3">
      <c r="A21" s="52" t="s">
        <v>294</v>
      </c>
      <c r="B21" s="52" t="s">
        <v>295</v>
      </c>
      <c r="C21" s="59" t="s">
        <v>295</v>
      </c>
      <c r="D21" s="52" t="s">
        <v>295</v>
      </c>
      <c r="E21" s="55" t="s">
        <v>295</v>
      </c>
      <c r="F21" s="55"/>
      <c r="G21" s="55"/>
      <c r="H21" s="55"/>
      <c r="I21" s="55"/>
      <c r="J21" s="55" t="s">
        <v>295</v>
      </c>
      <c r="K21" s="55" t="e">
        <f t="shared" si="0"/>
        <v>#VALUE!</v>
      </c>
      <c r="L21" s="55" t="e">
        <f t="shared" si="1"/>
        <v>#VALUE!</v>
      </c>
      <c r="M21" s="55" t="e">
        <f t="shared" si="2"/>
        <v>#VALUE!</v>
      </c>
      <c r="N21" s="55" t="e">
        <f t="shared" si="3"/>
        <v>#VALUE!</v>
      </c>
      <c r="O21" s="55" t="e">
        <f t="shared" si="4"/>
        <v>#VALUE!</v>
      </c>
      <c r="P21" s="55" t="e">
        <f t="shared" si="5"/>
        <v>#VALUE!</v>
      </c>
      <c r="Q21" s="52"/>
    </row>
    <row r="22" spans="1:17" x14ac:dyDescent="0.3">
      <c r="A22" s="52" t="s">
        <v>294</v>
      </c>
      <c r="B22" s="52" t="s">
        <v>295</v>
      </c>
      <c r="C22" s="59" t="s">
        <v>295</v>
      </c>
      <c r="D22" s="52" t="s">
        <v>295</v>
      </c>
      <c r="E22" s="55" t="s">
        <v>295</v>
      </c>
      <c r="F22" s="55"/>
      <c r="G22" s="55"/>
      <c r="H22" s="55"/>
      <c r="I22" s="55"/>
      <c r="J22" s="55" t="s">
        <v>295</v>
      </c>
      <c r="K22" s="55" t="e">
        <f t="shared" si="0"/>
        <v>#VALUE!</v>
      </c>
      <c r="L22" s="55" t="e">
        <f t="shared" si="1"/>
        <v>#VALUE!</v>
      </c>
      <c r="M22" s="55" t="e">
        <f t="shared" si="2"/>
        <v>#VALUE!</v>
      </c>
      <c r="N22" s="55" t="e">
        <f t="shared" si="3"/>
        <v>#VALUE!</v>
      </c>
      <c r="O22" s="55" t="e">
        <f t="shared" si="4"/>
        <v>#VALUE!</v>
      </c>
      <c r="P22" s="55" t="e">
        <f t="shared" si="5"/>
        <v>#VALUE!</v>
      </c>
      <c r="Q22" s="52"/>
    </row>
    <row r="23" spans="1:17" x14ac:dyDescent="0.3">
      <c r="C23" s="52" t="s">
        <v>295</v>
      </c>
    </row>
  </sheetData>
  <mergeCells count="2">
    <mergeCell ref="H1:J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70</vt:i4>
      </vt:variant>
    </vt:vector>
  </HeadingPairs>
  <TitlesOfParts>
    <vt:vector size="70" baseType="lpstr">
      <vt:lpstr>Property Listing</vt:lpstr>
      <vt:lpstr>Property 1 Pricing</vt:lpstr>
      <vt:lpstr>Property 2 Pricing</vt:lpstr>
      <vt:lpstr>Property 3 Pricing</vt:lpstr>
      <vt:lpstr>Property 4 Pricing</vt:lpstr>
      <vt:lpstr>Property 5 Pricing</vt:lpstr>
      <vt:lpstr>Property 6 Pricing</vt:lpstr>
      <vt:lpstr>Property 7 Pricing</vt:lpstr>
      <vt:lpstr>Property 8 Pricing</vt:lpstr>
      <vt:lpstr>Property 9 Pricing</vt:lpstr>
      <vt:lpstr>Property 10 Pricing</vt:lpstr>
      <vt:lpstr>Property 11 Pricing</vt:lpstr>
      <vt:lpstr>Property 12 Pricing</vt:lpstr>
      <vt:lpstr>Property 13 Pricing</vt:lpstr>
      <vt:lpstr>Property 14 Pricing</vt:lpstr>
      <vt:lpstr>Property 15 Pricing</vt:lpstr>
      <vt:lpstr>Property 16 Pricing</vt:lpstr>
      <vt:lpstr>Property 17 Pricing</vt:lpstr>
      <vt:lpstr>Property 18 Pricing</vt:lpstr>
      <vt:lpstr>Property 19 Pricing</vt:lpstr>
      <vt:lpstr>Property 20 Pricing</vt:lpstr>
      <vt:lpstr>Property 21 Pricing</vt:lpstr>
      <vt:lpstr>Property 22 Pricing</vt:lpstr>
      <vt:lpstr>Property 23 Pricing</vt:lpstr>
      <vt:lpstr>Property 24 Pricing</vt:lpstr>
      <vt:lpstr>Property 25 Pricing</vt:lpstr>
      <vt:lpstr>Property 26 Pricing</vt:lpstr>
      <vt:lpstr>Property 27 Pricing</vt:lpstr>
      <vt:lpstr>Property 28 Pricing</vt:lpstr>
      <vt:lpstr>Property 29 Pricing</vt:lpstr>
      <vt:lpstr>Property 30 Pricing</vt:lpstr>
      <vt:lpstr>Property 31 Pricing</vt:lpstr>
      <vt:lpstr>Property 32 Pricing</vt:lpstr>
      <vt:lpstr>Property 33 Pricing</vt:lpstr>
      <vt:lpstr>Property 34 Pricing</vt:lpstr>
      <vt:lpstr>Property 35 Pricing</vt:lpstr>
      <vt:lpstr>Property 36 Pricing</vt:lpstr>
      <vt:lpstr>Property 37 Pricing</vt:lpstr>
      <vt:lpstr>Property 38 Pricing</vt:lpstr>
      <vt:lpstr>Property 39 Pricing</vt:lpstr>
      <vt:lpstr>Property 40 Pricing</vt:lpstr>
      <vt:lpstr>Property 41 Pricing</vt:lpstr>
      <vt:lpstr>Property 42 Pricing</vt:lpstr>
      <vt:lpstr>Property 43 Pricing</vt:lpstr>
      <vt:lpstr>Property 44 Pricing</vt:lpstr>
      <vt:lpstr>Property 45 Pricing</vt:lpstr>
      <vt:lpstr>Property 46 Pricing</vt:lpstr>
      <vt:lpstr>Property 47 Pricing</vt:lpstr>
      <vt:lpstr>Property 48 Pricing</vt:lpstr>
      <vt:lpstr>Property 49 Pricing</vt:lpstr>
      <vt:lpstr>Property 50 Pricing</vt:lpstr>
      <vt:lpstr>Property 51 Pricing</vt:lpstr>
      <vt:lpstr>Property 52 Pricing</vt:lpstr>
      <vt:lpstr>Property 53 Pricing</vt:lpstr>
      <vt:lpstr>Property 54 Pricing</vt:lpstr>
      <vt:lpstr>Property 55 Pricing</vt:lpstr>
      <vt:lpstr>Property 56 Pricing</vt:lpstr>
      <vt:lpstr>Property 57 Pricing</vt:lpstr>
      <vt:lpstr>Property 58 Pricing</vt:lpstr>
      <vt:lpstr>Property 59 Pricing</vt:lpstr>
      <vt:lpstr>Property 60 Pricing</vt:lpstr>
      <vt:lpstr>Property 61 Pricing</vt:lpstr>
      <vt:lpstr>Property 62 Pricing</vt:lpstr>
      <vt:lpstr>Property 63 Pricing</vt:lpstr>
      <vt:lpstr>Property 64 Pricing</vt:lpstr>
      <vt:lpstr>Property 65 Pricing</vt:lpstr>
      <vt:lpstr>Property 66 Pricing</vt:lpstr>
      <vt:lpstr>Property 67 Pricing</vt:lpstr>
      <vt:lpstr>Property 68 Pricing</vt:lpstr>
      <vt:lpstr>Property 69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Oliver</dc:creator>
  <cp:lastModifiedBy>Jennifer Oram</cp:lastModifiedBy>
  <dcterms:created xsi:type="dcterms:W3CDTF">2023-09-18T18:33:15Z</dcterms:created>
  <dcterms:modified xsi:type="dcterms:W3CDTF">2026-08-21T19:43:54Z</dcterms:modified>
</cp:coreProperties>
</file>